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0AD53BB2-A298-4BD7-9034-72343E329616}"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<sst xmlns="http://schemas.openxmlformats.org/spreadsheetml/2006/main" count="2168" uniqueCount="468">
  <si>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</si>
  <si>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</si>
  <si>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</si>
  <si>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</si>
  <si>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</si>
  <si>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</si>
  <si>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</si>
  <si>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</si>
  <si>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</si>
  <si>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</si>
  <si>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</si>
  <si>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</si>
  <si>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</si>
  <si>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</si>
  <si>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</si>
  <si>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</si>
  <si>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</si>
  <si>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</si>
  <si>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</si>
  <si>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</si>
  <si>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</si>
  <si>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</si>
  <si>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</si>
  <si>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</si>
  <si>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</si>
  <si>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</si>
  <si>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</si>
  <si>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</si>
  <si>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</si>
  <si>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</si>
  <si>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</si>
  <si>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</si>
  <si>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</si>
  <si>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</si>
  <si>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</si>
  <si>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</si>
  <si>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</si>
  <si>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</si>
  <si>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</si>
  <si>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</si>
  <si>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</si>
  <si>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</si>
  <si>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</si>
  <si>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</si>
  <si>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</si>
  <si>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</si>
  <si>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</si>
  <si>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</si>
  <si>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</si>
  <si>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</si>
  <si>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</si>
  <si>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</si>
  <si>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</si>
  <si>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</si>
  <si>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</si>
  <si>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</si>
  <si>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</si>
  <si>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</si>
  <si>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</si>
  <si>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</si>
  <si>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</si>
  <si>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</si>
  <si>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</si>
  <si>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</si>
  <si>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</si>
  <si>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</si>
  <si>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</si>
  <si>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</si>
  <si>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</si>
  <si>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</si>
  <si>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</si>
  <si>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</si>
  <si>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</si>
  <si>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</si>
  <si>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</si>
  <si>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</si>
  <si>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</si>
  <si>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</si>
  <si>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</si>
  <si>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</si>
  <si>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</si>
  <si>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</si>
  <si>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</si>
  <si>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</si>
  <si>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</si>
  <si>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</si>
  <si>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</si>
  <si>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</si>
  <si>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</si>
  <si>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</si>
  <si>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</si>
  <si>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</si>
  <si>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</si>
  <si>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</si>
  <si>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</si>
  <si>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</si>
  <si>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</si>
  <si>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</si>
  <si>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</si>
  <si>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</si>
  <si>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</si>
  <si>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</si>
  <si>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</si>
  <si>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</si>
  <si>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</si>
  <si>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</si>
  <si>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</si>
  <si>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</si>
  <si>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</si>
  <si>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</si>
  <si>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</si>
  <si>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</si>
  <si>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</si>
  <si>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</si>
  <si>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</si>
  <si>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</si>
  <si>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</si>
  <si>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</si>
  <si>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</si>
  <si>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</si>
  <si>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</si>
  <si>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</si>
  <si>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</si>
  <si>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</si>
  <si>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</si>
  <si>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</si>
  <si>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</si>
  <si>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</si>
  <si>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</si>
  <si>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</si>
  <si>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</si>
  <si>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</si>
  <si>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</si>
  <si>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</si>
  <si>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</si>
  <si>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</si>
  <si>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</si>
  <si>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</si>
  <si>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</si>
  <si>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</si>
  <si>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</si>
  <si>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</si>
  <si>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</si>
  <si>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</si>
  <si>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</si>
  <si>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</si>
  <si>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</si>
  <si>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</si>
  <si>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</si>
  <si>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</si>
  <si>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</si>
  <si>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</si>
  <si>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</si>
  <si>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</si>
  <si>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</si>
  <si>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</si>
  <si>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</si>
  <si>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</si>
  <si>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</si>
  <si>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</si>
  <si>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</si>
  <si>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</si>
  <si>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</si>
  <si>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</si>
  <si>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</si>
  <si>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</si>
  <si>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</si>
  <si>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</si>
  <si>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</si>
  <si>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</si>
  <si>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</si>
  <si>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</si>
  <si>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</si>
  <si>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</si>
  <si>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</si>
  <si>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</si>
  <si>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</si>
  <si>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</si>
  <si>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</si>
  <si>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</si>
  <si>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</si>
  <si>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</si>
  <si>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</si>
  <si>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</si>
  <si>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</si>
  <si>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</si>
  <si>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</si>
  <si>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</si>
  <si>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</si>
  <si>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</si>
  <si>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</si>
  <si>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</si>
  <si>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</si>
  <si>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</si>
  <si>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</si>
  <si>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</si>
  <si>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</si>
  <si>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</si>
  <si>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</si>
  <si>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</si>
  <si>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</si>
  <si>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</si>
  <si>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</si>
  <si>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</si>
  <si>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</si>
  <si>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</si>
  <si>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</si>
  <si>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</si>
  <si>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</si>
  <si>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</si>
  <si>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</si>
  <si>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</si>
  <si>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</si>
  <si>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</si>
  <si>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</si>
  <si>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</si>
  <si>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</si>
  <si>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</si>
  <si>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</si>
  <si>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</si>
  <si>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</si>
  <si>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</si>
  <si>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</si>
  <si>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</si>
  <si>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</si>
  <si>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</si>
  <si>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</si>
  <si>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</si>
  <si>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</si>
  <si>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</si>
  <si>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</si>
  <si>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</si>
  <si>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</si>
  <si>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</si>
  <si>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</si>
  <si>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</si>
  <si>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(1,3)</t>
  </si>
  <si>
    <t>(a,b)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</si>
  <si>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</si>
  <si>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</si>
  <si>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</si>
  <si>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</si>
  <si>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</si>
  <si>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</si>
  <si>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</si>
  <si>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</si>
  <si>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</si>
  <si>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</si>
  <si>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</si>
  <si>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</si>
  <si>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</si>
  <si>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</si>
  <si>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</si>
  <si>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</si>
  <si>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</si>
  <si>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</si>
  <si>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</si>
  <si>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</si>
  <si>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</si>
  <si>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</si>
  <si>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</si>
  <si>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</si>
  <si>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</si>
  <si>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</si>
  <si>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</si>
  <si>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</si>
  <si>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</si>
  <si>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</si>
  <si>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</si>
  <si>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</si>
  <si>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</si>
  <si>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</si>
  <si>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1,2</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</si>
  <si>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</si>
  <si>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</si>
  <si>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</si>
  <si>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</si>
  <si>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</si>
  <si>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</si>
  <si>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</si>
  <si>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</si>
  <si>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</si>
  <si>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</si>
  <si>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</si>
  <si>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</si>
  <si>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</si>
  <si>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</si>
  <si>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</si>
  <si>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</si>
  <si>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</si>
  <si>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</si>
  <si>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</si>
  <si>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</si>
  <si>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</si>
  <si>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</si>
  <si>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</si>
  <si>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</si>
  <si>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</si>
  <si>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</si>
  <si>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</si>
  <si>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</si>
  <si>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</si>
  <si>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</si>
  <si>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</si>
  <si>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</si>
  <si>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</si>
  <si>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</si>
  <si>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</si>
  <si>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</si>
  <si>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</si>
  <si>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</si>
  <si>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</si>
  <si>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</si>
  <si>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</si>
  <si>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</si>
  <si>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</si>
  <si>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</si>
  <si>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</si>
  <si>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</si>
  <si>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</si>
  <si>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</si>
  <si>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</si>
  <si>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</si>
  <si>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</si>
  <si>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</si>
  <si>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</si>
  <si>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</si>
  <si>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</si>
  <si>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</si>
  <si>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</si>
  <si>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</si>
  <si>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</si>
  <si>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</si>
  <si>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</si>
  <si>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</si>
  <si>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</si>
  <si>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</si>
  <si>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</si>
  <si>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</si>
  <si>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</si>
  <si>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</si>
  <si>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</si>
  <si>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</si>
  <si>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</si>
  <si>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</si>
  <si>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</si>
  <si>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</si>
  <si>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</si>
  <si>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</si>
  <si>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</si>
  <si>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</si>
  <si>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</si>
  <si>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</si>
  <si>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</si>
  <si>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</si>
  <si>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</si>
  <si>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</si>
  <si>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</si>
  <si>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</si>
  <si>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</si>
  <si>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</si>
  <si>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</si>
  <si>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</si>
  <si>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</si>
  <si>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</si>
  <si>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</si>
  <si>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</si>
  <si>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</si>
  <si>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</si>
  <si>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</si>
  <si>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</si>
  <si>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</si>
  <si>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</si>
  <si>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</si>
  <si>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</si>
  <si>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</si>
  <si>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</si>
  <si>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</si>
  <si>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</si>
  <si>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</si>
  <si>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</si>
  <si>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</si>
  <si>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</si>
  <si>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</si>
  <si>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</si>
  <si>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</si>
  <si>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</si>
  <si>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</si>
  <si>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</si>
  <si>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</si>
  <si>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</si>
  <si>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</si>
  <si>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</si>
  <si>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</si>
  <si>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</si>
  <si>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</si>
  <si>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</si>
  <si>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</si>
  <si>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</si>
  <si>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</si>
  <si>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</si>
  <si>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</si>
  <si>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</si>
  <si>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</si>
  <si>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</si>
  <si>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</si>
  <si>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</si>
  <si>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</si>
  <si>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</si>
  <si>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</si>
  <si>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</si>
  <si>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</si>
  <si>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</si>
  <si>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</si>
  <si>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</si>
  <si>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</si>
  <si>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</si>
  <si>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</si>
  <si>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</si>
  <si>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</si>
  <si>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</si>
  <si>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</si>
  <si>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</si>
  <si>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</si>
  <si>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</si>
  <si>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</si>
  <si>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</si>
  <si>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</si>
  <si>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</si>
  <si>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</si>
  <si>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</si>
  <si>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</si>
  <si>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</si>
  <si>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</si>
  <si>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</si>
  <si>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</si>
  <si>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1,3</t>
  </si>
  <si>
    <t>Crude and Age &amp; Sex Adjusted Annual Days in Acute Hospital Care by Regions, 2012/13, 2017/18 &amp; 2022/23(ref), per 1000</t>
  </si>
  <si>
    <t>(1,3,b)</t>
  </si>
  <si>
    <t>Crude and Age &amp; Sex Adjusted Annual Days in Acute Hospital Care by Income Quintile, 2012/13, 2017/18 &amp; 2022/23(ref), per 1000</t>
  </si>
  <si>
    <t xml:space="preserve">Adjusted Rates of Acute Care Hospital Days by Income Quintile, 2012/13, 2017/18 and 2022/23
</t>
  </si>
  <si>
    <t xml:space="preserve">Acute Care Hospital Days Counts, Crude Rates, and Adjusted Rates by Health Region, 2012/13, 2017/18 and 2022/23
</t>
  </si>
  <si>
    <t xml:space="preserve">Acute Care Hospital Days Counts, Crude Rates, and Adjusted Rates by Winnipeg Community Area, 2012/13, 2017/18 and 2022/23
</t>
  </si>
  <si>
    <t xml:space="preserve">Acute Care Hospital Days Counts, Crude Rates, and Adjusted Rates by District in Southern Health-Santé Sud, 2012/13, 2017/18 and 2022/23
</t>
  </si>
  <si>
    <t xml:space="preserve">Acute Care Hospital Days Counts, Crude Rates, and Adjusted Rates by District in Interlake-Eastern RHA, 2012/13, 2017/18 and 2022/23
</t>
  </si>
  <si>
    <t xml:space="preserve">Acute Care Hospital Days Counts, Crude Rates, and Adjusted Rates by District in Prairie Mountain, 2012/13, 2017/18 and 2022/23
</t>
  </si>
  <si>
    <t xml:space="preserve">Acute Care Hospital Days Counts, Crude Rates, and Adjusted Rates by District in Northern Health Region, 2012/13, 2017/18 and 2022/23
</t>
  </si>
  <si>
    <t>Counts and rates of hospital days per 1,000 residents (all ages)</t>
  </si>
  <si>
    <t xml:space="preserve">date:  November 27, 2024 </t>
  </si>
  <si>
    <t>Community Area</t>
  </si>
  <si>
    <t>Neighborhood Cluster</t>
  </si>
  <si>
    <t>District</t>
  </si>
  <si>
    <t xml:space="preserve">Acute Care Hospital Days Counts, Crude Rates, and Adjusted Rates by Winnipeg Neighbourhood Cluster, 2012/13, 2017/18 and 2022/23
</t>
  </si>
  <si>
    <t>Health Region</t>
  </si>
  <si>
    <t>Count 
(2012/13)</t>
  </si>
  <si>
    <t>Count 
(2017/18)</t>
  </si>
  <si>
    <t>Count 
(2022/23)</t>
  </si>
  <si>
    <t>Crude Rate
(2012/13)</t>
  </si>
  <si>
    <t>Adjusted Rate
(2012/13)</t>
  </si>
  <si>
    <t>Crude Rate
(2017/18)</t>
  </si>
  <si>
    <t>Adjusted Rate
(2017/18)</t>
  </si>
  <si>
    <t>Crude Rate
(2022/23)</t>
  </si>
  <si>
    <t>Adjusted Rate
(2022/23)</t>
  </si>
  <si>
    <t>If you require this document in a different accessible format, please contact us: by phone at 204-789-3819 or by email at info@cpe.umanitoba.ca.</t>
  </si>
  <si>
    <t>End of worksheet</t>
  </si>
  <si>
    <t xml:space="preserve">Statistical Tests for Adjusted Rates of Acute Care Hospital Days by Income Quintile, 2012/13, 2017/18 and 2022/23
</t>
  </si>
  <si>
    <t>bold = statistically significant</t>
  </si>
  <si>
    <t>Age- and sex-adjusted rates of hospital days per 1,000 residents (all 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</si>
</sst>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5">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8" fillId="35" borderId="0" xfId="2" applyFill="1" applyAlignment="1">
      <alignment horizontal="center" vertical="center" wrapText="1"/>
    </xf>
    <xf numFmtId="0" fontId="33" fillId="0" borderId="0" xfId="3"/>
    <xf numFmtId="0" fontId="38" fillId="0" borderId="0" xfId="100">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(1,2,3,b)</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649.23434162000001</c:v>
                </c:pt>
                <c:pt idx="1">
                  <c:v>1348.0139380000001</c:v>
                </c:pt>
                <c:pt idx="2">
                  <c:v>782.14098593000006</c:v>
                </c:pt>
                <c:pt idx="3">
                  <c:v>606.41149138000003</c:v>
                </c:pt>
                <c:pt idx="4">
                  <c:v>553.24802834000002</c:v>
                </c:pt>
                <c:pt idx="5">
                  <c:v>565.49291378999999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(1,2,3,b)</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626.52221315999998</c:v>
                </c:pt>
                <c:pt idx="1">
                  <c:v>966.90768187000003</c:v>
                </c:pt>
                <c:pt idx="2">
                  <c:v>788.55984122999996</c:v>
                </c:pt>
                <c:pt idx="3">
                  <c:v>635.04521626999997</c:v>
                </c:pt>
                <c:pt idx="4">
                  <c:v>521.39542953</c:v>
                </c:pt>
                <c:pt idx="5">
                  <c:v>640.44277124999996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(1,2,3,b)</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659.77300299000001</c:v>
                </c:pt>
                <c:pt idx="1">
                  <c:v>1106.1086624</c:v>
                </c:pt>
                <c:pt idx="2">
                  <c:v>838.16346963000001</c:v>
                </c:pt>
                <c:pt idx="3">
                  <c:v>639.12034115999995</c:v>
                </c:pt>
                <c:pt idx="4">
                  <c:v>540.57828978999999</c:v>
                </c:pt>
                <c:pt idx="5">
                  <c:v>630.52245149999999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65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1490081145680848"/>
          <c:y val="0.1010582112748947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1099.2382841000001</c:v>
                </c:pt>
                <c:pt idx="1">
                  <c:v>842.18831331000001</c:v>
                </c:pt>
                <c:pt idx="2">
                  <c:v>648.46694964999995</c:v>
                </c:pt>
                <c:pt idx="3">
                  <c:v>732.30543187000001</c:v>
                </c:pt>
                <c:pt idx="4">
                  <c:v>540.66939234999995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1035.9391012999999</c:v>
                </c:pt>
                <c:pt idx="1">
                  <c:v>818.58183864</c:v>
                </c:pt>
                <c:pt idx="2">
                  <c:v>635.98224135999999</c:v>
                </c:pt>
                <c:pt idx="3">
                  <c:v>554.58872061</c:v>
                </c:pt>
                <c:pt idx="4">
                  <c:v>598.06722510999998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860.93478855000001</c:v>
                </c:pt>
                <c:pt idx="1">
                  <c:v>955.23685755999998</c:v>
                </c:pt>
                <c:pt idx="2">
                  <c:v>655.5102286</c:v>
                </c:pt>
                <c:pt idx="3">
                  <c:v>605.43228923000004</c:v>
                </c:pt>
                <c:pt idx="4">
                  <c:v>488.61090453000003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934128897763375"/>
          <c:y val="0.18331230695610562"/>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808.71476586999995</c:v>
                </c:pt>
                <c:pt idx="1">
                  <c:v>589.45739374000004</c:v>
                </c:pt>
                <c:pt idx="2">
                  <c:v>489.54347797999998</c:v>
                </c:pt>
                <c:pt idx="3">
                  <c:v>455.06335672</c:v>
                </c:pt>
                <c:pt idx="4">
                  <c:v>417.11686421000002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781.87867971000003</c:v>
                </c:pt>
                <c:pt idx="1">
                  <c:v>575.05804220000005</c:v>
                </c:pt>
                <c:pt idx="2">
                  <c:v>444.11289029</c:v>
                </c:pt>
                <c:pt idx="3">
                  <c:v>442.28575315000001</c:v>
                </c:pt>
                <c:pt idx="4">
                  <c:v>365.00260030999999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879.90139962000001</c:v>
                </c:pt>
                <c:pt idx="1">
                  <c:v>591.32033722999995</c:v>
                </c:pt>
                <c:pt idx="2">
                  <c:v>463.99534927000002</c:v>
                </c:pt>
                <c:pt idx="3">
                  <c:v>404.28464296999999</c:v>
                </c:pt>
                <c:pt idx="4">
                  <c:v>314.79709156000001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0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6059303143327184"/>
          <c:y val="0.19106330631323021"/>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cute care hospital days by Manitoba health region for the years 2012/13, 2017/18, and 2022/23. Values represent the age- and sex-adjusted rates of hospital day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7.19: Acute Care Hospital Days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cute care hospital days by rural income quintile, 2012/13, 2017/18 and 2022/23,  based on the age- and sex-adjusted rate of hospital day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Acute Care Hospital Days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acute care hospital days by urban income quintile, 2012/13, 2017/18 and 2022/23,  based on the age- and sex-adjusted rate of hospital day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Acute Care Hospital Days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DB2224D-58B1-4F77-B28A-58244CF5F2C7}" name="Table919331221303948664" displayName="Table919331221303948664" ref="A2:B12" totalsRowShown="0" headerRowDxfId="5" dataDxfId="3" headerRowBorderDxfId="4">
  <tableColumns count="2">
    <tableColumn id="1" xr3:uid="{F2D4B1E3-7CEC-4C82-8C17-B58A02CA50AB}" name="Statistical Tests" dataDxfId="2"/>
    <tableColumn id="2" xr3:uid="{9EE3F245-25B0-4CB2-A314-9C97C345DC9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441</v>
      </c>
      <c r="B1" s="61"/>
      <c r="C1" s="61"/>
      <c r="D1" s="61"/>
      <c r="E1" s="61"/>
      <c r="F1" s="61"/>
      <c r="G1" s="61"/>
      <c r="H1" s="61"/>
      <c r="I1" s="61"/>
      <c r="J1" s="61"/>
      <c r="K1" s="61"/>
      <c r="L1" s="61"/>
    </row>
    <row r="2" spans="1:18" s="62" customFormat="1" ht="18.899999999999999" customHeight="1" x14ac:dyDescent="0.3">
      <c r="A2" s="1" t="s">
        <v>447</v>
      </c>
      <c r="B2" s="63"/>
      <c r="C2" s="63"/>
      <c r="D2" s="63"/>
      <c r="E2" s="63"/>
      <c r="F2" s="63"/>
      <c r="G2" s="63"/>
      <c r="H2" s="63"/>
      <c r="I2" s="63"/>
      <c r="J2" s="63"/>
      <c r="K2" s="61"/>
      <c r="L2" s="61"/>
    </row>
    <row r="3" spans="1:18" s="66" customFormat="1" ht="54" customHeight="1" x14ac:dyDescent="0.3">
      <c r="A3" s="103" t="s">
        <v>453</v>
      </c>
      <c r="B3" s="64" t="s">
        <v>454</v>
      </c>
      <c r="C3" s="64" t="s">
        <v>457</v>
      </c>
      <c r="D3" s="64" t="s">
        <v>458</v>
      </c>
      <c r="E3" s="64" t="s">
        <v>455</v>
      </c>
      <c r="F3" s="64" t="s">
        <v>459</v>
      </c>
      <c r="G3" s="64" t="s">
        <v>460</v>
      </c>
      <c r="H3" s="64" t="s">
        <v>456</v>
      </c>
      <c r="I3" s="64" t="s">
        <v>461</v>
      </c>
      <c r="J3" s="65" t="s">
        <v>462</v>
      </c>
      <c r="Q3" s="67"/>
      <c r="R3" s="67"/>
    </row>
    <row r="4" spans="1:18" s="62" customFormat="1" ht="18.899999999999999" customHeight="1" x14ac:dyDescent="0.3">
      <c r="A4" s="68" t="s">
        <v>174</v>
      </c>
      <c r="B4" s="69">
        <v>109018</v>
      </c>
      <c r="C4" s="70">
        <v>589.75510269999995</v>
      </c>
      <c r="D4" s="70">
        <v>630.52245149999999</v>
      </c>
      <c r="E4" s="69">
        <v>114998</v>
      </c>
      <c r="F4" s="70">
        <v>568.33199073000003</v>
      </c>
      <c r="G4" s="70">
        <v>640.44277124999996</v>
      </c>
      <c r="H4" s="69">
        <v>113442</v>
      </c>
      <c r="I4" s="70">
        <v>508.96185994000001</v>
      </c>
      <c r="J4" s="71">
        <v>565.49291378999999</v>
      </c>
    </row>
    <row r="5" spans="1:18" s="62" customFormat="1" ht="18.899999999999999" customHeight="1" x14ac:dyDescent="0.3">
      <c r="A5" s="68" t="s">
        <v>169</v>
      </c>
      <c r="B5" s="69">
        <v>417428</v>
      </c>
      <c r="C5" s="70">
        <v>575.56746263000002</v>
      </c>
      <c r="D5" s="70">
        <v>540.57828978999999</v>
      </c>
      <c r="E5" s="69">
        <v>442392</v>
      </c>
      <c r="F5" s="70">
        <v>566.18638926999995</v>
      </c>
      <c r="G5" s="70">
        <v>521.39542953</v>
      </c>
      <c r="H5" s="69">
        <v>478921</v>
      </c>
      <c r="I5" s="70">
        <v>585.49660502999996</v>
      </c>
      <c r="J5" s="71">
        <v>553.24802834000002</v>
      </c>
    </row>
    <row r="6" spans="1:18" s="62" customFormat="1" ht="18.899999999999999" customHeight="1" x14ac:dyDescent="0.3">
      <c r="A6" s="68" t="s">
        <v>49</v>
      </c>
      <c r="B6" s="69">
        <v>83994</v>
      </c>
      <c r="C6" s="70">
        <v>673.88740462999999</v>
      </c>
      <c r="D6" s="70">
        <v>639.12034115999995</v>
      </c>
      <c r="E6" s="69">
        <v>86565</v>
      </c>
      <c r="F6" s="70">
        <v>670.14259835999997</v>
      </c>
      <c r="G6" s="70">
        <v>635.04521626999997</v>
      </c>
      <c r="H6" s="69">
        <v>86384</v>
      </c>
      <c r="I6" s="70">
        <v>632.25230367999995</v>
      </c>
      <c r="J6" s="71">
        <v>606.41149138000003</v>
      </c>
    </row>
    <row r="7" spans="1:18" s="62" customFormat="1" ht="18.899999999999999" customHeight="1" x14ac:dyDescent="0.3">
      <c r="A7" s="68" t="s">
        <v>172</v>
      </c>
      <c r="B7" s="69">
        <v>169998</v>
      </c>
      <c r="C7" s="70">
        <v>1021.8313838</v>
      </c>
      <c r="D7" s="70">
        <v>838.16346963000001</v>
      </c>
      <c r="E7" s="69">
        <v>162024</v>
      </c>
      <c r="F7" s="70">
        <v>946.26921460000005</v>
      </c>
      <c r="G7" s="70">
        <v>788.55984122999996</v>
      </c>
      <c r="H7" s="69">
        <v>146727</v>
      </c>
      <c r="I7" s="70">
        <v>831.19200570999999</v>
      </c>
      <c r="J7" s="71">
        <v>782.14098593000006</v>
      </c>
    </row>
    <row r="8" spans="1:18" s="62" customFormat="1" ht="18.899999999999999" customHeight="1" x14ac:dyDescent="0.3">
      <c r="A8" s="68" t="s">
        <v>170</v>
      </c>
      <c r="B8" s="69">
        <v>51891</v>
      </c>
      <c r="C8" s="70">
        <v>696.17773723000005</v>
      </c>
      <c r="D8" s="70">
        <v>1106.1086624</v>
      </c>
      <c r="E8" s="69">
        <v>52658</v>
      </c>
      <c r="F8" s="70">
        <v>680.03719295999997</v>
      </c>
      <c r="G8" s="70">
        <v>966.90768187000003</v>
      </c>
      <c r="H8" s="69">
        <v>68007</v>
      </c>
      <c r="I8" s="70">
        <v>875.05951078999999</v>
      </c>
      <c r="J8" s="71">
        <v>1348.0139380000001</v>
      </c>
      <c r="Q8" s="72"/>
    </row>
    <row r="9" spans="1:18" s="62" customFormat="1" ht="18.899999999999999" customHeight="1" x14ac:dyDescent="0.3">
      <c r="A9" s="73" t="s">
        <v>29</v>
      </c>
      <c r="B9" s="74">
        <v>857572</v>
      </c>
      <c r="C9" s="75">
        <v>668.71331644999998</v>
      </c>
      <c r="D9" s="75">
        <v>659.77300299000001</v>
      </c>
      <c r="E9" s="74">
        <v>886161</v>
      </c>
      <c r="F9" s="75">
        <v>647.85996484999998</v>
      </c>
      <c r="G9" s="75">
        <v>626.52221315999998</v>
      </c>
      <c r="H9" s="74">
        <v>933288</v>
      </c>
      <c r="I9" s="75">
        <v>649.23434162000001</v>
      </c>
      <c r="J9" s="76">
        <v>649.23434162000001</v>
      </c>
    </row>
    <row r="10" spans="1:18" ht="18.899999999999999" customHeight="1" x14ac:dyDescent="0.25">
      <c r="A10" s="77" t="s">
        <v>427</v>
      </c>
    </row>
    <row r="11" spans="1:18" x14ac:dyDescent="0.25">
      <c r="B11" s="79"/>
      <c r="H11" s="79"/>
    </row>
    <row r="12" spans="1:18" x14ac:dyDescent="0.25">
      <c r="A12" s="120" t="s">
        <v>463</v>
      </c>
      <c r="B12" s="80"/>
      <c r="C12" s="80"/>
      <c r="D12" s="80"/>
      <c r="E12" s="80"/>
      <c r="F12" s="80"/>
      <c r="G12" s="80"/>
      <c r="H12" s="80"/>
      <c r="I12" s="80"/>
      <c r="J12" s="80"/>
    </row>
    <row r="13" spans="1:18" x14ac:dyDescent="0.25">
      <c r="B13" s="79"/>
      <c r="H13" s="79"/>
    </row>
    <row r="14" spans="1:18" ht="15.6" x14ac:dyDescent="0.3">
      <c r="A14" s="123" t="s">
        <v>464</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Days in Acute Hospital Care by Regions, 2012/13, 2017/18 &amp; 2022/23(ref), per 1000</v>
      </c>
    </row>
    <row r="3" spans="1:34" x14ac:dyDescent="0.3">
      <c r="B3" s="30" t="str">
        <f>'Raw Data'!B6</f>
        <v xml:space="preserve">date:  November 27, 2024 </v>
      </c>
    </row>
    <row r="4" spans="1:34" x14ac:dyDescent="0.3">
      <c r="AD4"/>
      <c r="AE4"/>
    </row>
    <row r="5" spans="1:34" s="3" customFormat="1" x14ac:dyDescent="0.3">
      <c r="A5" s="3" t="s">
        <v>243</v>
      </c>
      <c r="B5" s="2" t="s">
        <v>179</v>
      </c>
      <c r="C5" s="3" t="s">
        <v>129</v>
      </c>
      <c r="D5" s="32" t="s">
        <v>402</v>
      </c>
      <c r="E5" s="2" t="s">
        <v>403</v>
      </c>
      <c r="F5" s="7" t="s">
        <v>207</v>
      </c>
      <c r="G5" s="7" t="s">
        <v>208</v>
      </c>
      <c r="H5" s="7" t="s">
        <v>209</v>
      </c>
      <c r="I5" s="15"/>
      <c r="J5" s="19" t="s">
        <v>273</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659.77300299000001</v>
      </c>
      <c r="G6" s="13">
        <f>'Raw Data'!Q13</f>
        <v>626.52221315999998</v>
      </c>
      <c r="H6" s="13">
        <f>'Raw Data'!AC13</f>
        <v>649.23434162000001</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1106.1086624</v>
      </c>
      <c r="G7" s="13">
        <f>'Raw Data'!Q12</f>
        <v>966.90768187000003</v>
      </c>
      <c r="H7" s="13">
        <f>'Raw Data'!AC12</f>
        <v>1348.0139380000001</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838.16346963000001</v>
      </c>
      <c r="G8" s="13">
        <f>'Raw Data'!Q11</f>
        <v>788.55984122999996</v>
      </c>
      <c r="H8" s="13">
        <f>'Raw Data'!AC11</f>
        <v>782.14098593000006</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639.12034115999995</v>
      </c>
      <c r="G9" s="13">
        <f>'Raw Data'!Q10</f>
        <v>635.04521626999997</v>
      </c>
      <c r="H9" s="13">
        <f>'Raw Data'!AC10</f>
        <v>606.41149138000003</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540.57828978999999</v>
      </c>
      <c r="G10" s="13">
        <f>'Raw Data'!Q9</f>
        <v>521.39542953</v>
      </c>
      <c r="H10" s="13">
        <f>'Raw Data'!AC9</f>
        <v>553.24802834000002</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630.52245149999999</v>
      </c>
      <c r="G11" s="13">
        <f>'Raw Data'!Q8</f>
        <v>640.44277124999996</v>
      </c>
      <c r="H11" s="13">
        <f>'Raw Data'!AC8</f>
        <v>565.49291378999999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Days in Acute Hospital Care by Income Quintile, 2012/13, 2017/18 &amp; 2022/23(ref),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429</v>
      </c>
      <c r="O17" s="6" t="s">
        <v>430</v>
      </c>
      <c r="P17" s="6" t="s">
        <v>431</v>
      </c>
      <c r="R17" s="35"/>
      <c r="V17"/>
      <c r="W17"/>
      <c r="X17"/>
      <c r="AF17" s="6"/>
      <c r="AG17" s="6"/>
      <c r="AH17" s="6"/>
    </row>
    <row r="18" spans="1:34" x14ac:dyDescent="0.3">
      <c r="B18"/>
      <c r="D18"/>
      <c r="E18"/>
      <c r="F18" s="6" t="s">
        <v>404</v>
      </c>
      <c r="G18" s="6" t="s">
        <v>405</v>
      </c>
      <c r="H18" s="6" t="s">
        <v>406</v>
      </c>
      <c r="I18"/>
      <c r="J18" s="6"/>
      <c r="K18" s="6"/>
      <c r="L18" s="6"/>
      <c r="M18" s="6"/>
      <c r="N18" s="43" t="s">
        <v>428</v>
      </c>
      <c r="O18" s="6"/>
      <c r="Q18" s="3"/>
      <c r="R18" s="35"/>
      <c r="V18"/>
      <c r="W18"/>
      <c r="X18"/>
      <c r="AF18" s="6"/>
      <c r="AG18" s="6"/>
      <c r="AH18" s="6"/>
    </row>
    <row r="19" spans="1:34" x14ac:dyDescent="0.3">
      <c r="B19" s="3" t="s">
        <v>30</v>
      </c>
      <c r="C19" s="3" t="s">
        <v>421</v>
      </c>
      <c r="D19" s="32" t="s">
        <v>402</v>
      </c>
      <c r="E19" s="2" t="s">
        <v>403</v>
      </c>
      <c r="F19" s="7" t="s">
        <v>207</v>
      </c>
      <c r="G19" s="7" t="s">
        <v>208</v>
      </c>
      <c r="H19" s="7" t="s">
        <v>209</v>
      </c>
      <c r="I19" s="7"/>
      <c r="J19" s="19" t="s">
        <v>273</v>
      </c>
      <c r="K19" s="16"/>
      <c r="L19" s="7"/>
      <c r="M19" s="14"/>
      <c r="N19" s="7" t="s">
        <v>207</v>
      </c>
      <c r="O19" s="7" t="s">
        <v>208</v>
      </c>
      <c r="P19" s="7" t="s">
        <v>209</v>
      </c>
    </row>
    <row r="20" spans="1:34" ht="27" x14ac:dyDescent="0.3">
      <c r="A20" t="s">
        <v>28</v>
      </c>
      <c r="B20" s="46" t="s">
        <v>422</v>
      </c>
      <c r="C20" s="33" t="str">
        <f>IF(OR('Raw Inc Data'!BS9="s",'Raw Inc Data'!BT9="s",'Raw Inc Data'!BU9="s")," (s)","")</f>
        <v/>
      </c>
      <c r="D20" t="s">
        <v>28</v>
      </c>
      <c r="E20" s="46" t="str">
        <f>CONCATENATE(B20,C20)</f>
        <v>R1
(Lowest)</v>
      </c>
      <c r="F20" s="13">
        <f>'Raw Inc Data'!D9</f>
        <v>1099.2382841000001</v>
      </c>
      <c r="G20" s="13">
        <f>'Raw Inc Data'!U9</f>
        <v>1035.9391012999999</v>
      </c>
      <c r="H20" s="13">
        <f>'Raw Inc Data'!AL9</f>
        <v>860.93478855000001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842.18831331000001</v>
      </c>
      <c r="G21" s="13">
        <f>'Raw Inc Data'!U10</f>
        <v>818.58183864</v>
      </c>
      <c r="H21" s="13">
        <f>'Raw Inc Data'!AL10</f>
        <v>955.23685755999998</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648.46694964999995</v>
      </c>
      <c r="G22" s="13">
        <f>'Raw Inc Data'!U11</f>
        <v>635.98224135999999</v>
      </c>
      <c r="H22" s="13">
        <f>'Raw Inc Data'!AL11</f>
        <v>655.5102286</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732.30543187000001</v>
      </c>
      <c r="G23" s="13">
        <f>'Raw Inc Data'!U12</f>
        <v>554.58872061</v>
      </c>
      <c r="H23" s="13">
        <f>'Raw Inc Data'!AL12</f>
        <v>605.43228923000004</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423</v>
      </c>
      <c r="C24" s="33" t="str">
        <f>IF(OR('Raw Inc Data'!BS13="s",'Raw Inc Data'!BT13="s",'Raw Inc Data'!BU13="s")," (s)","")</f>
        <v/>
      </c>
      <c r="D24"/>
      <c r="E24" s="46" t="str">
        <f t="shared" si="1"/>
        <v>Rural R5
(Highest)</v>
      </c>
      <c r="F24" s="13">
        <f>'Raw Inc Data'!D13</f>
        <v>540.66939234999995</v>
      </c>
      <c r="G24" s="13">
        <f>'Raw Inc Data'!U13</f>
        <v>598.06722510999998</v>
      </c>
      <c r="H24" s="13">
        <f>'Raw Inc Data'!AL13</f>
        <v>488.61090453000003</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424</v>
      </c>
      <c r="C25" s="33" t="str">
        <f>IF(OR('Raw Inc Data'!BS14="s",'Raw Inc Data'!BT14="s",'Raw Inc Data'!BU14="s")," (s)","")</f>
        <v/>
      </c>
      <c r="D25" t="s">
        <v>28</v>
      </c>
      <c r="E25" s="46" t="str">
        <f t="shared" si="1"/>
        <v>U1
(Lowest)</v>
      </c>
      <c r="F25" s="13">
        <f>'Raw Inc Data'!D14</f>
        <v>808.71476586999995</v>
      </c>
      <c r="G25" s="13">
        <f>'Raw Inc Data'!U14</f>
        <v>781.87867971000003</v>
      </c>
      <c r="H25" s="13">
        <f>'Raw Inc Data'!AL14</f>
        <v>879.90139962000001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589.45739374000004</v>
      </c>
      <c r="G26" s="13">
        <f>'Raw Inc Data'!U15</f>
        <v>575.05804220000005</v>
      </c>
      <c r="H26" s="13">
        <f>'Raw Inc Data'!AL15</f>
        <v>591.32033722999995</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489.54347797999998</v>
      </c>
      <c r="G27" s="13">
        <f>'Raw Inc Data'!U16</f>
        <v>444.11289029</v>
      </c>
      <c r="H27" s="13">
        <f>'Raw Inc Data'!AL16</f>
        <v>463.99534927000002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455.06335672</v>
      </c>
      <c r="G28" s="13">
        <f>'Raw Inc Data'!U17</f>
        <v>442.28575315000001</v>
      </c>
      <c r="H28" s="13">
        <f>'Raw Inc Data'!AL17</f>
        <v>404.28464296999999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425</v>
      </c>
      <c r="C29" s="33" t="str">
        <f>IF(OR('Raw Inc Data'!BS18="s",'Raw Inc Data'!BT18="s",'Raw Inc Data'!BU18="s")," (s)","")</f>
        <v/>
      </c>
      <c r="D29"/>
      <c r="E29" s="46" t="str">
        <f t="shared" si="1"/>
        <v>Urban U5
(Highest)</v>
      </c>
      <c r="F29" s="13">
        <f>'Raw Inc Data'!D18</f>
        <v>417.11686421000002</v>
      </c>
      <c r="G29" s="13">
        <f>'Raw Inc Data'!U18</f>
        <v>365.00260030999999</v>
      </c>
      <c r="H29" s="13">
        <f>'Raw Inc Data'!AL18</f>
        <v>314.79709156000001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250</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408</v>
      </c>
      <c r="G33" s="36" t="s">
        <v>409</v>
      </c>
      <c r="H33" t="s">
        <v>410</v>
      </c>
      <c r="I33"/>
      <c r="J33" s="43" t="s">
        <v>407</v>
      </c>
      <c r="K33" s="6"/>
      <c r="L33" s="37"/>
      <c r="M33" s="36"/>
      <c r="N33" s="36"/>
      <c r="O33" s="36"/>
      <c r="R33" s="35"/>
      <c r="V33"/>
      <c r="W33"/>
      <c r="X33"/>
      <c r="AF33" s="6"/>
      <c r="AG33" s="6"/>
      <c r="AH33" s="6"/>
    </row>
    <row r="34" spans="2:34" x14ac:dyDescent="0.3">
      <c r="B34"/>
      <c r="D34"/>
      <c r="E34" s="27" t="s">
        <v>279</v>
      </c>
      <c r="F34" s="28" t="str">
        <f>IF('Raw Inc Data'!BN9="r","*","")</f>
        <v>*</v>
      </c>
      <c r="G34" s="28" t="str">
        <f>IF('Raw Inc Data'!BO9="r","*","")</f>
        <v>*</v>
      </c>
      <c r="H34" s="28" t="str">
        <f>IF('Raw Inc Data'!BP9="r","*","")</f>
        <v>*</v>
      </c>
      <c r="I34" s="26"/>
      <c r="J34" s="44" t="s">
        <v>279</v>
      </c>
      <c r="K34" s="44" t="s">
        <v>411</v>
      </c>
      <c r="L34" s="44" t="s">
        <v>413</v>
      </c>
      <c r="M34" s="44" t="s">
        <v>414</v>
      </c>
      <c r="N34"/>
      <c r="O34" s="35"/>
    </row>
    <row r="35" spans="2:34" x14ac:dyDescent="0.3">
      <c r="B35"/>
      <c r="D35"/>
      <c r="E35" s="27" t="s">
        <v>278</v>
      </c>
      <c r="F35" s="28" t="str">
        <f>IF('Raw Inc Data'!BN14="u","*","")</f>
        <v>*</v>
      </c>
      <c r="G35" s="28" t="str">
        <f>IF('Raw Inc Data'!BO14="u","*","")</f>
        <v>*</v>
      </c>
      <c r="H35" s="28" t="str">
        <f>IF('Raw Inc Data'!BP14="u","*","")</f>
        <v>*</v>
      </c>
      <c r="I35" s="38"/>
      <c r="J35" s="44" t="s">
        <v>278</v>
      </c>
      <c r="K35" s="44" t="s">
        <v>412</v>
      </c>
      <c r="L35" s="44" t="s">
        <v>416</v>
      </c>
      <c r="M35" s="44" t="s">
        <v>415</v>
      </c>
      <c r="N35"/>
      <c r="O35" s="35"/>
    </row>
    <row r="36" spans="2:34" x14ac:dyDescent="0.3">
      <c r="B36"/>
      <c r="D36"/>
      <c r="E36" s="39" t="s">
        <v>281</v>
      </c>
      <c r="F36" s="40"/>
      <c r="G36" s="28" t="str">
        <f>IF('Raw Inc Data'!BQ9="a"," (a)","")</f>
        <v/>
      </c>
      <c r="H36" s="28" t="str">
        <f>IF('Raw Inc Data'!BR9="b"," (b)","")</f>
        <v/>
      </c>
      <c r="I36" s="26"/>
      <c r="J36" s="44" t="s">
        <v>281</v>
      </c>
      <c r="K36" s="44"/>
      <c r="L36" s="44" t="s">
        <v>417</v>
      </c>
      <c r="M36" s="44" t="s">
        <v>418</v>
      </c>
      <c r="N36" s="6"/>
      <c r="O36" s="35"/>
    </row>
    <row r="37" spans="2:34" x14ac:dyDescent="0.3">
      <c r="B37"/>
      <c r="D37"/>
      <c r="E37" s="39" t="s">
        <v>280</v>
      </c>
      <c r="F37" s="40"/>
      <c r="G37" s="28" t="str">
        <f>IF('Raw Inc Data'!BQ14="a"," (a)","")</f>
        <v/>
      </c>
      <c r="H37" s="28" t="str">
        <f>IF('Raw Inc Data'!BR14="b"," (b)","")</f>
        <v/>
      </c>
      <c r="I37" s="26"/>
      <c r="J37" s="45" t="s">
        <v>280</v>
      </c>
      <c r="K37" s="44"/>
      <c r="L37" s="44" t="s">
        <v>419</v>
      </c>
      <c r="M37" s="28" t="s">
        <v>420</v>
      </c>
      <c r="N37" s="6"/>
      <c r="O37" s="35"/>
    </row>
    <row r="38" spans="2:34" x14ac:dyDescent="0.3">
      <c r="B38"/>
      <c r="D38"/>
      <c r="E38" s="27" t="s">
        <v>385</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386</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432</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5" sqref="A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7" t="s">
        <v>2</v>
      </c>
      <c r="E7" s="114" t="s">
        <v>3</v>
      </c>
      <c r="F7" s="107" t="s">
        <v>4</v>
      </c>
      <c r="G7" s="107" t="s">
        <v>5</v>
      </c>
      <c r="H7" s="107" t="s">
        <v>6</v>
      </c>
      <c r="I7" s="108" t="s">
        <v>7</v>
      </c>
      <c r="J7" s="107" t="s">
        <v>155</v>
      </c>
      <c r="K7" s="107" t="s">
        <v>156</v>
      </c>
      <c r="L7" s="107" t="s">
        <v>8</v>
      </c>
      <c r="M7" s="107" t="s">
        <v>9</v>
      </c>
      <c r="N7" s="107" t="s">
        <v>10</v>
      </c>
      <c r="O7" s="107" t="s">
        <v>11</v>
      </c>
      <c r="P7" s="107" t="s">
        <v>12</v>
      </c>
      <c r="Q7" s="114" t="s">
        <v>13</v>
      </c>
      <c r="R7" s="107" t="s">
        <v>14</v>
      </c>
      <c r="S7" s="107" t="s">
        <v>15</v>
      </c>
      <c r="T7" s="107" t="s">
        <v>16</v>
      </c>
      <c r="U7" s="108" t="s">
        <v>17</v>
      </c>
      <c r="V7" s="107" t="s">
        <v>157</v>
      </c>
      <c r="W7" s="107" t="s">
        <v>158</v>
      </c>
      <c r="X7" s="107" t="s">
        <v>18</v>
      </c>
      <c r="Y7" s="107" t="s">
        <v>19</v>
      </c>
      <c r="Z7" s="107" t="s">
        <v>20</v>
      </c>
      <c r="AA7" s="107" t="s">
        <v>211</v>
      </c>
      <c r="AB7" s="107" t="s">
        <v>212</v>
      </c>
      <c r="AC7" s="114" t="s">
        <v>213</v>
      </c>
      <c r="AD7" s="107" t="s">
        <v>214</v>
      </c>
      <c r="AE7" s="107" t="s">
        <v>215</v>
      </c>
      <c r="AF7" s="107" t="s">
        <v>216</v>
      </c>
      <c r="AG7" s="108" t="s">
        <v>217</v>
      </c>
      <c r="AH7" s="107" t="s">
        <v>218</v>
      </c>
      <c r="AI7" s="107" t="s">
        <v>219</v>
      </c>
      <c r="AJ7" s="107" t="s">
        <v>220</v>
      </c>
      <c r="AK7" s="107" t="s">
        <v>221</v>
      </c>
      <c r="AL7" s="107" t="s">
        <v>222</v>
      </c>
      <c r="AM7" s="107" t="s">
        <v>223</v>
      </c>
      <c r="AN7" s="107" t="s">
        <v>224</v>
      </c>
      <c r="AO7" s="107" t="s">
        <v>225</v>
      </c>
      <c r="AP7" s="107" t="s">
        <v>226</v>
      </c>
      <c r="AQ7" s="107" t="s">
        <v>21</v>
      </c>
      <c r="AR7" s="107" t="s">
        <v>22</v>
      </c>
      <c r="AS7" s="107" t="s">
        <v>23</v>
      </c>
      <c r="AT7" s="107" t="s">
        <v>24</v>
      </c>
      <c r="AU7" s="105" t="s">
        <v>159</v>
      </c>
      <c r="AV7" s="105" t="s">
        <v>160</v>
      </c>
      <c r="AW7" s="105" t="s">
        <v>227</v>
      </c>
      <c r="AX7" s="105" t="s">
        <v>161</v>
      </c>
      <c r="AY7" s="105" t="s">
        <v>228</v>
      </c>
      <c r="AZ7" s="105" t="s">
        <v>25</v>
      </c>
      <c r="BA7" s="105" t="s">
        <v>26</v>
      </c>
      <c r="BB7" s="105" t="s">
        <v>229</v>
      </c>
      <c r="BC7" s="109" t="s">
        <v>27</v>
      </c>
      <c r="BD7" s="110" t="s">
        <v>131</v>
      </c>
      <c r="BE7" s="110" t="s">
        <v>132</v>
      </c>
      <c r="BF7" s="110" t="s">
        <v>230</v>
      </c>
    </row>
    <row r="8" spans="1:93" s="3" customFormat="1" x14ac:dyDescent="0.3">
      <c r="A8" s="10" t="s">
        <v>426</v>
      </c>
      <c r="B8" s="3" t="s">
        <v>162</v>
      </c>
      <c r="C8" s="115">
        <v>109018</v>
      </c>
      <c r="D8" s="118">
        <v>184853</v>
      </c>
      <c r="E8" s="114">
        <v>630.52245149999999</v>
      </c>
      <c r="F8" s="113">
        <v>460.19810912000003</v>
      </c>
      <c r="G8" s="113">
        <v>863.88569175999999</v>
      </c>
      <c r="H8" s="113">
        <v>0.77775070850000005</v>
      </c>
      <c r="I8" s="116">
        <v>589.75510269999995</v>
      </c>
      <c r="J8" s="113">
        <v>586.26464539999995</v>
      </c>
      <c r="K8" s="113">
        <v>593.26634121999996</v>
      </c>
      <c r="L8" s="113">
        <v>0.95566573450000003</v>
      </c>
      <c r="M8" s="113">
        <v>0.6975097602</v>
      </c>
      <c r="N8" s="113">
        <v>1.3093680521</v>
      </c>
      <c r="O8" s="118">
        <v>114998</v>
      </c>
      <c r="P8" s="118">
        <v>202343</v>
      </c>
      <c r="Q8" s="114">
        <v>640.44277124999996</v>
      </c>
      <c r="R8" s="113">
        <v>467.31615381</v>
      </c>
      <c r="S8" s="113">
        <v>877.70760737000001</v>
      </c>
      <c r="T8" s="113">
        <v>0.8912936521</v>
      </c>
      <c r="U8" s="116">
        <v>568.33199073000003</v>
      </c>
      <c r="V8" s="113">
        <v>565.05669426999998</v>
      </c>
      <c r="W8" s="113">
        <v>571.62627211999995</v>
      </c>
      <c r="X8" s="113">
        <v>1.0222187782000001</v>
      </c>
      <c r="Y8" s="113">
        <v>0.7458892023</v>
      </c>
      <c r="Z8" s="113">
        <v>1.4009201732000001</v>
      </c>
      <c r="AA8" s="118">
        <v>113442</v>
      </c>
      <c r="AB8" s="118">
        <v>222889</v>
      </c>
      <c r="AC8" s="114">
        <v>565.49291378999999</v>
      </c>
      <c r="AD8" s="113">
        <v>412.62941045000002</v>
      </c>
      <c r="AE8" s="113">
        <v>774.98653136999997</v>
      </c>
      <c r="AF8" s="113">
        <v>0.39042614580000001</v>
      </c>
      <c r="AG8" s="116">
        <v>508.96185994000001</v>
      </c>
      <c r="AH8" s="113">
        <v>506.00872434000001</v>
      </c>
      <c r="AI8" s="113">
        <v>511.93223043</v>
      </c>
      <c r="AJ8" s="113">
        <v>0.8710150982</v>
      </c>
      <c r="AK8" s="113">
        <v>0.6355631303</v>
      </c>
      <c r="AL8" s="113">
        <v>1.1936930653</v>
      </c>
      <c r="AM8" s="113">
        <v>0.438784169</v>
      </c>
      <c r="AN8" s="113">
        <v>0.88297181130000002</v>
      </c>
      <c r="AO8" s="113">
        <v>0.64433895050000001</v>
      </c>
      <c r="AP8" s="113">
        <v>1.2099830671</v>
      </c>
      <c r="AQ8" s="113">
        <v>0.92265252239999995</v>
      </c>
      <c r="AR8" s="113">
        <v>1.0157334917</v>
      </c>
      <c r="AS8" s="113">
        <v>0.7411740282</v>
      </c>
      <c r="AT8" s="113">
        <v>1.3920003763</v>
      </c>
      <c r="AU8" s="115" t="s">
        <v>28</v>
      </c>
      <c r="AV8" s="115" t="s">
        <v>28</v>
      </c>
      <c r="AW8" s="115" t="s">
        <v>28</v>
      </c>
      <c r="AX8" s="115" t="s">
        <v>28</v>
      </c>
      <c r="AY8" s="115" t="s">
        <v>28</v>
      </c>
      <c r="AZ8" s="115" t="s">
        <v>28</v>
      </c>
      <c r="BA8" s="115" t="s">
        <v>28</v>
      </c>
      <c r="BB8" s="115" t="s">
        <v>28</v>
      </c>
      <c r="BC8" s="109" t="s">
        <v>28</v>
      </c>
      <c r="BD8" s="110">
        <v>109018</v>
      </c>
      <c r="BE8" s="110">
        <v>114998</v>
      </c>
      <c r="BF8" s="110">
        <v>113442</v>
      </c>
      <c r="BG8" s="43"/>
      <c r="BH8" s="43"/>
      <c r="BI8" s="43"/>
      <c r="BJ8" s="43"/>
      <c r="BK8" s="43"/>
      <c r="BL8" s="43"/>
      <c r="BM8" s="43"/>
      <c r="BN8" s="43"/>
      <c r="BO8" s="43"/>
      <c r="BP8" s="43"/>
      <c r="BQ8" s="43"/>
      <c r="BR8" s="43"/>
      <c r="BS8" s="43"/>
      <c r="BT8" s="43"/>
      <c r="BU8" s="43"/>
      <c r="BV8" s="43"/>
      <c r="BW8" s="43"/>
    </row>
    <row r="9" spans="1:93" x14ac:dyDescent="0.3">
      <c r="A9" s="10"/>
      <c r="B9" t="s">
        <v>163</v>
      </c>
      <c r="C9" s="105">
        <v>417428</v>
      </c>
      <c r="D9" s="119">
        <v>725246</v>
      </c>
      <c r="E9" s="117">
        <v>540.57828978999999</v>
      </c>
      <c r="F9" s="107">
        <v>394.62067452000002</v>
      </c>
      <c r="G9" s="107">
        <v>740.52097689000004</v>
      </c>
      <c r="H9" s="107">
        <v>0.21463553639999999</v>
      </c>
      <c r="I9" s="108">
        <v>575.56746263000002</v>
      </c>
      <c r="J9" s="107">
        <v>573.82407094999996</v>
      </c>
      <c r="K9" s="107">
        <v>577.31615107000005</v>
      </c>
      <c r="L9" s="107">
        <v>0.81933981440000003</v>
      </c>
      <c r="M9" s="107">
        <v>0.5981158258</v>
      </c>
      <c r="N9" s="107">
        <v>1.1223875082999999</v>
      </c>
      <c r="O9" s="119">
        <v>442392</v>
      </c>
      <c r="P9" s="119">
        <v>781354</v>
      </c>
      <c r="Q9" s="117">
        <v>521.39542953</v>
      </c>
      <c r="R9" s="107">
        <v>380.61997387999997</v>
      </c>
      <c r="S9" s="107">
        <v>714.23785556999997</v>
      </c>
      <c r="T9" s="107">
        <v>0.25266027419999998</v>
      </c>
      <c r="U9" s="108">
        <v>566.18638926999995</v>
      </c>
      <c r="V9" s="107">
        <v>564.52043084000002</v>
      </c>
      <c r="W9" s="107">
        <v>567.85726410999996</v>
      </c>
      <c r="X9" s="107">
        <v>0.83220581579999997</v>
      </c>
      <c r="Y9" s="107">
        <v>0.60751233699999996</v>
      </c>
      <c r="Z9" s="107">
        <v>1.1400040423</v>
      </c>
      <c r="AA9" s="119">
        <v>478921</v>
      </c>
      <c r="AB9" s="119">
        <v>817974</v>
      </c>
      <c r="AC9" s="117">
        <v>553.24802834000002</v>
      </c>
      <c r="AD9" s="107">
        <v>403.86480188000002</v>
      </c>
      <c r="AE9" s="107">
        <v>757.88575641</v>
      </c>
      <c r="AF9" s="107">
        <v>0.31909263539999999</v>
      </c>
      <c r="AG9" s="108">
        <v>585.49660502999996</v>
      </c>
      <c r="AH9" s="107">
        <v>583.84073713999999</v>
      </c>
      <c r="AI9" s="107">
        <v>587.15716923000002</v>
      </c>
      <c r="AJ9" s="107">
        <v>0.85215459640000002</v>
      </c>
      <c r="AK9" s="107">
        <v>0.62206321509999996</v>
      </c>
      <c r="AL9" s="107">
        <v>1.1673531541</v>
      </c>
      <c r="AM9" s="107">
        <v>0.71201468990000005</v>
      </c>
      <c r="AN9" s="107">
        <v>1.0610910587</v>
      </c>
      <c r="AO9" s="107">
        <v>0.77450137389999996</v>
      </c>
      <c r="AP9" s="107">
        <v>1.4537278731000001</v>
      </c>
      <c r="AQ9" s="107">
        <v>0.82196679539999995</v>
      </c>
      <c r="AR9" s="107">
        <v>0.9645141867</v>
      </c>
      <c r="AS9" s="107">
        <v>0.70409542150000004</v>
      </c>
      <c r="AT9" s="107">
        <v>1.3212521881999999</v>
      </c>
      <c r="AU9" s="105" t="s">
        <v>28</v>
      </c>
      <c r="AV9" s="105" t="s">
        <v>28</v>
      </c>
      <c r="AW9" s="105" t="s">
        <v>28</v>
      </c>
      <c r="AX9" s="105" t="s">
        <v>28</v>
      </c>
      <c r="AY9" s="105" t="s">
        <v>28</v>
      </c>
      <c r="AZ9" s="105" t="s">
        <v>28</v>
      </c>
      <c r="BA9" s="105" t="s">
        <v>28</v>
      </c>
      <c r="BB9" s="105" t="s">
        <v>28</v>
      </c>
      <c r="BC9" s="111" t="s">
        <v>28</v>
      </c>
      <c r="BD9" s="112">
        <v>417428</v>
      </c>
      <c r="BE9" s="112">
        <v>442392</v>
      </c>
      <c r="BF9" s="112">
        <v>478921</v>
      </c>
    </row>
    <row r="10" spans="1:93" x14ac:dyDescent="0.3">
      <c r="A10" s="10"/>
      <c r="B10" t="s">
        <v>165</v>
      </c>
      <c r="C10" s="105">
        <v>83994</v>
      </c>
      <c r="D10" s="119">
        <v>124641</v>
      </c>
      <c r="E10" s="117">
        <v>639.12034115999995</v>
      </c>
      <c r="F10" s="107">
        <v>466.47330263999999</v>
      </c>
      <c r="G10" s="107">
        <v>875.66599883000004</v>
      </c>
      <c r="H10" s="107">
        <v>0.84308413599999998</v>
      </c>
      <c r="I10" s="108">
        <v>673.88740462999999</v>
      </c>
      <c r="J10" s="107">
        <v>669.34544142000004</v>
      </c>
      <c r="K10" s="107">
        <v>678.46018813000001</v>
      </c>
      <c r="L10" s="107">
        <v>0.96869732210000004</v>
      </c>
      <c r="M10" s="107">
        <v>0.70702090039999999</v>
      </c>
      <c r="N10" s="107">
        <v>1.3272231431999999</v>
      </c>
      <c r="O10" s="119">
        <v>86565</v>
      </c>
      <c r="P10" s="119">
        <v>129174</v>
      </c>
      <c r="Q10" s="117">
        <v>635.04521626999997</v>
      </c>
      <c r="R10" s="107">
        <v>463.46753199</v>
      </c>
      <c r="S10" s="107">
        <v>870.14170111999999</v>
      </c>
      <c r="T10" s="107">
        <v>0.93298990950000005</v>
      </c>
      <c r="U10" s="108">
        <v>670.14259835999997</v>
      </c>
      <c r="V10" s="107">
        <v>665.69322951000004</v>
      </c>
      <c r="W10" s="107">
        <v>674.62170594999998</v>
      </c>
      <c r="X10" s="107">
        <v>1.0136036727</v>
      </c>
      <c r="Y10" s="107">
        <v>0.73974636849999997</v>
      </c>
      <c r="Z10" s="107">
        <v>1.3888441349</v>
      </c>
      <c r="AA10" s="119">
        <v>86384</v>
      </c>
      <c r="AB10" s="119">
        <v>136629</v>
      </c>
      <c r="AC10" s="117">
        <v>606.41149138000003</v>
      </c>
      <c r="AD10" s="107">
        <v>442.51426418</v>
      </c>
      <c r="AE10" s="107">
        <v>831.01252694000004</v>
      </c>
      <c r="AF10" s="107">
        <v>0.67123823569999996</v>
      </c>
      <c r="AG10" s="108">
        <v>632.25230367999995</v>
      </c>
      <c r="AH10" s="107">
        <v>628.05012413999998</v>
      </c>
      <c r="AI10" s="107">
        <v>636.48259930999996</v>
      </c>
      <c r="AJ10" s="107">
        <v>0.93404099650000005</v>
      </c>
      <c r="AK10" s="107">
        <v>0.68159404980000005</v>
      </c>
      <c r="AL10" s="107">
        <v>1.2799885552000001</v>
      </c>
      <c r="AM10" s="107">
        <v>0.77425358700000002</v>
      </c>
      <c r="AN10" s="107">
        <v>0.95491073049999997</v>
      </c>
      <c r="AO10" s="107">
        <v>0.69668694809999998</v>
      </c>
      <c r="AP10" s="107">
        <v>1.3088439589</v>
      </c>
      <c r="AQ10" s="107">
        <v>0.96826497789999999</v>
      </c>
      <c r="AR10" s="107">
        <v>0.99362385350000004</v>
      </c>
      <c r="AS10" s="107">
        <v>0.7250458004</v>
      </c>
      <c r="AT10" s="107">
        <v>1.3616910294</v>
      </c>
      <c r="AU10" s="105" t="s">
        <v>28</v>
      </c>
      <c r="AV10" s="105" t="s">
        <v>28</v>
      </c>
      <c r="AW10" s="105" t="s">
        <v>28</v>
      </c>
      <c r="AX10" s="105" t="s">
        <v>28</v>
      </c>
      <c r="AY10" s="105" t="s">
        <v>28</v>
      </c>
      <c r="AZ10" s="105" t="s">
        <v>28</v>
      </c>
      <c r="BA10" s="105" t="s">
        <v>28</v>
      </c>
      <c r="BB10" s="105" t="s">
        <v>28</v>
      </c>
      <c r="BC10" s="111" t="s">
        <v>28</v>
      </c>
      <c r="BD10" s="112">
        <v>83994</v>
      </c>
      <c r="BE10" s="112">
        <v>86565</v>
      </c>
      <c r="BF10" s="112">
        <v>86384</v>
      </c>
    </row>
    <row r="11" spans="1:93" x14ac:dyDescent="0.3">
      <c r="A11" s="10"/>
      <c r="B11" t="s">
        <v>164</v>
      </c>
      <c r="C11" s="105">
        <v>169998</v>
      </c>
      <c r="D11" s="119">
        <v>166366</v>
      </c>
      <c r="E11" s="117">
        <v>838.16346963000001</v>
      </c>
      <c r="F11" s="107">
        <v>611.80946750999999</v>
      </c>
      <c r="G11" s="107">
        <v>1148.2627176000001</v>
      </c>
      <c r="H11" s="107">
        <v>0.13621349059999999</v>
      </c>
      <c r="I11" s="108">
        <v>1021.8313838</v>
      </c>
      <c r="J11" s="107">
        <v>1016.9854934</v>
      </c>
      <c r="K11" s="107">
        <v>1026.7003646999999</v>
      </c>
      <c r="L11" s="107">
        <v>1.2703815795</v>
      </c>
      <c r="M11" s="107">
        <v>0.92730297350000002</v>
      </c>
      <c r="N11" s="107">
        <v>1.7403905773999999</v>
      </c>
      <c r="O11" s="119">
        <v>162024</v>
      </c>
      <c r="P11" s="119">
        <v>171224</v>
      </c>
      <c r="Q11" s="117">
        <v>788.55984122999996</v>
      </c>
      <c r="R11" s="107">
        <v>575.61865867999995</v>
      </c>
      <c r="S11" s="107">
        <v>1080.2753070000001</v>
      </c>
      <c r="T11" s="107">
        <v>0.15205436950000001</v>
      </c>
      <c r="U11" s="108">
        <v>946.26921460000005</v>
      </c>
      <c r="V11" s="107">
        <v>941.67283148000001</v>
      </c>
      <c r="W11" s="107">
        <v>950.88803303999998</v>
      </c>
      <c r="X11" s="107">
        <v>1.2586303002000001</v>
      </c>
      <c r="Y11" s="107">
        <v>0.91875219519999995</v>
      </c>
      <c r="Z11" s="107">
        <v>1.7242410313000001</v>
      </c>
      <c r="AA11" s="119">
        <v>146727</v>
      </c>
      <c r="AB11" s="119">
        <v>176526</v>
      </c>
      <c r="AC11" s="117">
        <v>782.14098593000006</v>
      </c>
      <c r="AD11" s="107">
        <v>570.87066571000003</v>
      </c>
      <c r="AE11" s="107">
        <v>1071.5991531</v>
      </c>
      <c r="AF11" s="107">
        <v>0.24634077339999999</v>
      </c>
      <c r="AG11" s="108">
        <v>831.19200570999999</v>
      </c>
      <c r="AH11" s="107">
        <v>826.94987722999997</v>
      </c>
      <c r="AI11" s="107">
        <v>835.45589568000003</v>
      </c>
      <c r="AJ11" s="107">
        <v>1.2047128992</v>
      </c>
      <c r="AK11" s="107">
        <v>0.87929831979999995</v>
      </c>
      <c r="AL11" s="107">
        <v>1.6505583336</v>
      </c>
      <c r="AM11" s="107">
        <v>0.95947507620000005</v>
      </c>
      <c r="AN11" s="107">
        <v>0.99186002770000004</v>
      </c>
      <c r="AO11" s="107">
        <v>0.72365669160000001</v>
      </c>
      <c r="AP11" s="107">
        <v>1.3594655117000001</v>
      </c>
      <c r="AQ11" s="107">
        <v>0.70412727360000005</v>
      </c>
      <c r="AR11" s="107">
        <v>0.94081867060000002</v>
      </c>
      <c r="AS11" s="107">
        <v>0.68669936769999995</v>
      </c>
      <c r="AT11" s="107">
        <v>1.2889771165999999</v>
      </c>
      <c r="AU11" s="105" t="s">
        <v>28</v>
      </c>
      <c r="AV11" s="105" t="s">
        <v>28</v>
      </c>
      <c r="AW11" s="105" t="s">
        <v>28</v>
      </c>
      <c r="AX11" s="105" t="s">
        <v>28</v>
      </c>
      <c r="AY11" s="105" t="s">
        <v>28</v>
      </c>
      <c r="AZ11" s="105" t="s">
        <v>28</v>
      </c>
      <c r="BA11" s="105" t="s">
        <v>28</v>
      </c>
      <c r="BB11" s="105" t="s">
        <v>28</v>
      </c>
      <c r="BC11" s="111" t="s">
        <v>28</v>
      </c>
      <c r="BD11" s="112">
        <v>169998</v>
      </c>
      <c r="BE11" s="112">
        <v>162024</v>
      </c>
      <c r="BF11" s="112">
        <v>146727</v>
      </c>
      <c r="BQ11" s="52"/>
      <c r="CC11" s="4"/>
      <c r="CO11" s="4"/>
    </row>
    <row r="12" spans="1:93" x14ac:dyDescent="0.3">
      <c r="A12" s="10"/>
      <c r="B12" t="s">
        <v>166</v>
      </c>
      <c r="C12" s="105">
        <v>51891</v>
      </c>
      <c r="D12" s="119">
        <v>74537</v>
      </c>
      <c r="E12" s="117">
        <v>1106.1086624</v>
      </c>
      <c r="F12" s="107">
        <v>806.83350471999995</v>
      </c>
      <c r="G12" s="107">
        <v>1516.3926211</v>
      </c>
      <c r="H12" s="107">
        <v>1.3270877E-3</v>
      </c>
      <c r="I12" s="108">
        <v>696.17773723000005</v>
      </c>
      <c r="J12" s="107">
        <v>690.21349601999998</v>
      </c>
      <c r="K12" s="107">
        <v>702.19351637</v>
      </c>
      <c r="L12" s="107">
        <v>1.6764988220999999</v>
      </c>
      <c r="M12" s="107">
        <v>1.2228956036</v>
      </c>
      <c r="N12" s="107">
        <v>2.2983550618000002</v>
      </c>
      <c r="O12" s="119">
        <v>52658</v>
      </c>
      <c r="P12" s="119">
        <v>77434</v>
      </c>
      <c r="Q12" s="117">
        <v>966.90768187000003</v>
      </c>
      <c r="R12" s="107">
        <v>705.37946532000001</v>
      </c>
      <c r="S12" s="107">
        <v>1325.4007399</v>
      </c>
      <c r="T12" s="107">
        <v>7.0020524999999997E-3</v>
      </c>
      <c r="U12" s="108">
        <v>680.03719295999997</v>
      </c>
      <c r="V12" s="107">
        <v>674.25363341000002</v>
      </c>
      <c r="W12" s="107">
        <v>685.87036227999999</v>
      </c>
      <c r="X12" s="107">
        <v>1.5432935362</v>
      </c>
      <c r="Y12" s="107">
        <v>1.1258650538999999</v>
      </c>
      <c r="Z12" s="107">
        <v>2.1154888239999998</v>
      </c>
      <c r="AA12" s="119">
        <v>68007</v>
      </c>
      <c r="AB12" s="119">
        <v>77717</v>
      </c>
      <c r="AC12" s="117">
        <v>1348.0139380000001</v>
      </c>
      <c r="AD12" s="107">
        <v>983.78919452000002</v>
      </c>
      <c r="AE12" s="107">
        <v>1847.0843012</v>
      </c>
      <c r="AF12" s="107">
        <v>5.4628173000000001E-6</v>
      </c>
      <c r="AG12" s="108">
        <v>875.05951078999999</v>
      </c>
      <c r="AH12" s="107">
        <v>868.50745067000003</v>
      </c>
      <c r="AI12" s="107">
        <v>881.66099995000002</v>
      </c>
      <c r="AJ12" s="107">
        <v>2.076313361</v>
      </c>
      <c r="AK12" s="107">
        <v>1.5153067721</v>
      </c>
      <c r="AL12" s="107">
        <v>2.8450194064000001</v>
      </c>
      <c r="AM12" s="107">
        <v>3.8909004800000001E-2</v>
      </c>
      <c r="AN12" s="107">
        <v>1.3941495793000001</v>
      </c>
      <c r="AO12" s="107">
        <v>1.0170682414000001</v>
      </c>
      <c r="AP12" s="107">
        <v>1.9110350421</v>
      </c>
      <c r="AQ12" s="107">
        <v>0.40309076719999998</v>
      </c>
      <c r="AR12" s="107">
        <v>0.87415252659999998</v>
      </c>
      <c r="AS12" s="107">
        <v>0.63776367209999996</v>
      </c>
      <c r="AT12" s="107">
        <v>1.1981595583</v>
      </c>
      <c r="AU12" s="105">
        <v>1</v>
      </c>
      <c r="AV12" s="105">
        <v>2</v>
      </c>
      <c r="AW12" s="105">
        <v>3</v>
      </c>
      <c r="AX12" s="105" t="s">
        <v>28</v>
      </c>
      <c r="AY12" s="105" t="s">
        <v>232</v>
      </c>
      <c r="AZ12" s="105" t="s">
        <v>28</v>
      </c>
      <c r="BA12" s="105" t="s">
        <v>28</v>
      </c>
      <c r="BB12" s="105" t="s">
        <v>28</v>
      </c>
      <c r="BC12" s="111" t="s">
        <v>238</v>
      </c>
      <c r="BD12" s="112">
        <v>51891</v>
      </c>
      <c r="BE12" s="112">
        <v>52658</v>
      </c>
      <c r="BF12" s="112">
        <v>68007</v>
      </c>
      <c r="BQ12" s="52"/>
      <c r="CC12" s="4"/>
      <c r="CO12" s="4"/>
    </row>
    <row r="13" spans="1:93" s="3" customFormat="1" x14ac:dyDescent="0.3">
      <c r="A13" s="10" t="s">
        <v>29</v>
      </c>
      <c r="B13" s="3" t="s">
        <v>50</v>
      </c>
      <c r="C13" s="115">
        <v>857572</v>
      </c>
      <c r="D13" s="118">
        <v>1282421</v>
      </c>
      <c r="E13" s="114">
        <v>659.77300299000001</v>
      </c>
      <c r="F13" s="113">
        <v>481.60169071000001</v>
      </c>
      <c r="G13" s="113">
        <v>903.85981585000002</v>
      </c>
      <c r="H13" s="113" t="s">
        <v>28</v>
      </c>
      <c r="I13" s="116">
        <v>668.71331644999998</v>
      </c>
      <c r="J13" s="113">
        <v>667.29949925000005</v>
      </c>
      <c r="K13" s="113">
        <v>670.13012913</v>
      </c>
      <c r="L13" s="113" t="s">
        <v>28</v>
      </c>
      <c r="M13" s="113" t="s">
        <v>28</v>
      </c>
      <c r="N13" s="113" t="s">
        <v>28</v>
      </c>
      <c r="O13" s="118">
        <v>886161</v>
      </c>
      <c r="P13" s="118">
        <v>1367828</v>
      </c>
      <c r="Q13" s="114">
        <v>626.52221315999998</v>
      </c>
      <c r="R13" s="113">
        <v>457.31293827000002</v>
      </c>
      <c r="S13" s="113">
        <v>858.34021025000004</v>
      </c>
      <c r="T13" s="113" t="s">
        <v>28</v>
      </c>
      <c r="U13" s="116">
        <v>647.85996484999998</v>
      </c>
      <c r="V13" s="113">
        <v>646.51248932999999</v>
      </c>
      <c r="W13" s="113">
        <v>649.21024881000005</v>
      </c>
      <c r="X13" s="113" t="s">
        <v>28</v>
      </c>
      <c r="Y13" s="113" t="s">
        <v>28</v>
      </c>
      <c r="Z13" s="113" t="s">
        <v>28</v>
      </c>
      <c r="AA13" s="118">
        <v>933288</v>
      </c>
      <c r="AB13" s="118">
        <v>1437521</v>
      </c>
      <c r="AC13" s="114">
        <v>649.23434162000001</v>
      </c>
      <c r="AD13" s="113">
        <v>647.91850714999998</v>
      </c>
      <c r="AE13" s="113">
        <v>650.55284836999999</v>
      </c>
      <c r="AF13" s="113" t="s">
        <v>28</v>
      </c>
      <c r="AG13" s="116">
        <v>649.23434162000001</v>
      </c>
      <c r="AH13" s="113">
        <v>647.91850714999998</v>
      </c>
      <c r="AI13" s="113">
        <v>650.55284836999999</v>
      </c>
      <c r="AJ13" s="113" t="s">
        <v>28</v>
      </c>
      <c r="AK13" s="113" t="s">
        <v>28</v>
      </c>
      <c r="AL13" s="113" t="s">
        <v>28</v>
      </c>
      <c r="AM13" s="113">
        <v>0.82455097109999997</v>
      </c>
      <c r="AN13" s="113">
        <v>1.0362511145</v>
      </c>
      <c r="AO13" s="113">
        <v>0.75638346410000001</v>
      </c>
      <c r="AP13" s="113">
        <v>1.4196719299</v>
      </c>
      <c r="AQ13" s="113">
        <v>0.74738671349999997</v>
      </c>
      <c r="AR13" s="113">
        <v>0.94960268199999998</v>
      </c>
      <c r="AS13" s="113">
        <v>0.69323443839999999</v>
      </c>
      <c r="AT13" s="113">
        <v>1.3007796551999999</v>
      </c>
      <c r="AU13" s="115" t="s">
        <v>28</v>
      </c>
      <c r="AV13" s="115" t="s">
        <v>28</v>
      </c>
      <c r="AW13" s="115" t="s">
        <v>28</v>
      </c>
      <c r="AX13" s="115" t="s">
        <v>28</v>
      </c>
      <c r="AY13" s="115" t="s">
        <v>28</v>
      </c>
      <c r="AZ13" s="115" t="s">
        <v>28</v>
      </c>
      <c r="BA13" s="115" t="s">
        <v>28</v>
      </c>
      <c r="BB13" s="115" t="s">
        <v>28</v>
      </c>
      <c r="BC13" s="109" t="s">
        <v>28</v>
      </c>
      <c r="BD13" s="110">
        <v>857572</v>
      </c>
      <c r="BE13" s="110">
        <v>886161</v>
      </c>
      <c r="BF13" s="110">
        <v>933288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5">
        <v>1725</v>
      </c>
      <c r="D14" s="118">
        <v>6789</v>
      </c>
      <c r="E14" s="114">
        <v>493.76843437000002</v>
      </c>
      <c r="F14" s="113">
        <v>333.71017526999998</v>
      </c>
      <c r="G14" s="113">
        <v>730.59584288999997</v>
      </c>
      <c r="H14" s="113">
        <v>8.7208902699999993E-2</v>
      </c>
      <c r="I14" s="116">
        <v>254.08749448</v>
      </c>
      <c r="J14" s="113">
        <v>242.37552676000001</v>
      </c>
      <c r="K14" s="113">
        <v>266.36540294000002</v>
      </c>
      <c r="L14" s="113">
        <v>0.71042779609999995</v>
      </c>
      <c r="M14" s="113">
        <v>0.48013799150000003</v>
      </c>
      <c r="N14" s="113">
        <v>1.0511720846999999</v>
      </c>
      <c r="O14" s="118">
        <v>2163</v>
      </c>
      <c r="P14" s="118">
        <v>7800</v>
      </c>
      <c r="Q14" s="114">
        <v>431.51704431000002</v>
      </c>
      <c r="R14" s="113">
        <v>291.94198763999998</v>
      </c>
      <c r="S14" s="113">
        <v>637.82178450000004</v>
      </c>
      <c r="T14" s="113">
        <v>3.3808253900000002E-2</v>
      </c>
      <c r="U14" s="116">
        <v>277.30769230999999</v>
      </c>
      <c r="V14" s="113">
        <v>265.86408971999998</v>
      </c>
      <c r="W14" s="113">
        <v>289.24386250999999</v>
      </c>
      <c r="X14" s="113">
        <v>0.65499574520000003</v>
      </c>
      <c r="Y14" s="113">
        <v>0.44313605290000002</v>
      </c>
      <c r="Z14" s="113">
        <v>0.96814380929999999</v>
      </c>
      <c r="AA14" s="118">
        <v>2189</v>
      </c>
      <c r="AB14" s="118">
        <v>9023</v>
      </c>
      <c r="AC14" s="114">
        <v>322.23391343999998</v>
      </c>
      <c r="AD14" s="113">
        <v>218.19436567</v>
      </c>
      <c r="AE14" s="113">
        <v>475.88165097000001</v>
      </c>
      <c r="AF14" s="113">
        <v>4.291818E-4</v>
      </c>
      <c r="AG14" s="116">
        <v>242.60223872</v>
      </c>
      <c r="AH14" s="113">
        <v>232.64921221</v>
      </c>
      <c r="AI14" s="113">
        <v>252.98106824999999</v>
      </c>
      <c r="AJ14" s="113">
        <v>0.49632912610000002</v>
      </c>
      <c r="AK14" s="113">
        <v>0.3360795197</v>
      </c>
      <c r="AL14" s="113">
        <v>0.73298903100000001</v>
      </c>
      <c r="AM14" s="113">
        <v>0.14663543940000001</v>
      </c>
      <c r="AN14" s="113">
        <v>0.74674666430000003</v>
      </c>
      <c r="AO14" s="113">
        <v>0.50340914510000001</v>
      </c>
      <c r="AP14" s="113">
        <v>1.1077084835</v>
      </c>
      <c r="AQ14" s="113">
        <v>0.50486011360000005</v>
      </c>
      <c r="AR14" s="113">
        <v>0.87392594229999998</v>
      </c>
      <c r="AS14" s="113">
        <v>0.58811692589999998</v>
      </c>
      <c r="AT14" s="113">
        <v>1.2986304578000001</v>
      </c>
      <c r="AU14" s="115" t="s">
        <v>28</v>
      </c>
      <c r="AV14" s="115" t="s">
        <v>28</v>
      </c>
      <c r="AW14" s="115">
        <v>3</v>
      </c>
      <c r="AX14" s="115" t="s">
        <v>28</v>
      </c>
      <c r="AY14" s="115" t="s">
        <v>28</v>
      </c>
      <c r="AZ14" s="115" t="s">
        <v>28</v>
      </c>
      <c r="BA14" s="115" t="s">
        <v>28</v>
      </c>
      <c r="BB14" s="115" t="s">
        <v>28</v>
      </c>
      <c r="BC14" s="109">
        <v>-3</v>
      </c>
      <c r="BD14" s="110">
        <v>1725</v>
      </c>
      <c r="BE14" s="110">
        <v>2163</v>
      </c>
      <c r="BF14" s="110">
        <v>2189</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2497</v>
      </c>
      <c r="D15" s="119">
        <v>7034</v>
      </c>
      <c r="E15" s="117">
        <v>461.07139248999999</v>
      </c>
      <c r="F15" s="107">
        <v>312.41570634999999</v>
      </c>
      <c r="G15" s="107">
        <v>680.46140016000004</v>
      </c>
      <c r="H15" s="107">
        <v>3.8768409199999999E-2</v>
      </c>
      <c r="I15" s="108">
        <v>354.99004833999999</v>
      </c>
      <c r="J15" s="107">
        <v>341.33586564000001</v>
      </c>
      <c r="K15" s="107">
        <v>369.19042825999998</v>
      </c>
      <c r="L15" s="107">
        <v>0.66338370459999996</v>
      </c>
      <c r="M15" s="107">
        <v>0.44949977819999998</v>
      </c>
      <c r="N15" s="107">
        <v>0.97903928080000002</v>
      </c>
      <c r="O15" s="119">
        <v>3054</v>
      </c>
      <c r="P15" s="119">
        <v>8190</v>
      </c>
      <c r="Q15" s="117">
        <v>495.49552017000002</v>
      </c>
      <c r="R15" s="107">
        <v>335.89807267999998</v>
      </c>
      <c r="S15" s="107">
        <v>730.92354640999997</v>
      </c>
      <c r="T15" s="107">
        <v>0.15092959140000001</v>
      </c>
      <c r="U15" s="108">
        <v>372.89377288999998</v>
      </c>
      <c r="V15" s="107">
        <v>359.90045397</v>
      </c>
      <c r="W15" s="107">
        <v>386.35618357999999</v>
      </c>
      <c r="X15" s="107">
        <v>0.75210808419999997</v>
      </c>
      <c r="Y15" s="107">
        <v>0.5098565893</v>
      </c>
      <c r="Z15" s="107">
        <v>1.1094621158</v>
      </c>
      <c r="AA15" s="119">
        <v>3596</v>
      </c>
      <c r="AB15" s="119">
        <v>10620</v>
      </c>
      <c r="AC15" s="117">
        <v>577.17586301999995</v>
      </c>
      <c r="AD15" s="107">
        <v>391.48562018000001</v>
      </c>
      <c r="AE15" s="107">
        <v>850.94307346999994</v>
      </c>
      <c r="AF15" s="107">
        <v>0.55252314540000003</v>
      </c>
      <c r="AG15" s="108">
        <v>338.60640301000001</v>
      </c>
      <c r="AH15" s="107">
        <v>327.71821889</v>
      </c>
      <c r="AI15" s="107">
        <v>349.85633861999997</v>
      </c>
      <c r="AJ15" s="107">
        <v>0.88901006309999997</v>
      </c>
      <c r="AK15" s="107">
        <v>0.60299586000000005</v>
      </c>
      <c r="AL15" s="107">
        <v>1.3106870954000001</v>
      </c>
      <c r="AM15" s="107">
        <v>0.44388184800000002</v>
      </c>
      <c r="AN15" s="107">
        <v>1.1648457746000001</v>
      </c>
      <c r="AO15" s="107">
        <v>0.78819001129999999</v>
      </c>
      <c r="AP15" s="107">
        <v>1.7214956536999999</v>
      </c>
      <c r="AQ15" s="107">
        <v>0.7185874605</v>
      </c>
      <c r="AR15" s="107">
        <v>1.0746611658</v>
      </c>
      <c r="AS15" s="107">
        <v>0.72641116080000001</v>
      </c>
      <c r="AT15" s="107">
        <v>1.5898662957</v>
      </c>
      <c r="AU15" s="105" t="s">
        <v>28</v>
      </c>
      <c r="AV15" s="105" t="s">
        <v>28</v>
      </c>
      <c r="AW15" s="105" t="s">
        <v>28</v>
      </c>
      <c r="AX15" s="105" t="s">
        <v>28</v>
      </c>
      <c r="AY15" s="105" t="s">
        <v>28</v>
      </c>
      <c r="AZ15" s="105" t="s">
        <v>28</v>
      </c>
      <c r="BA15" s="105" t="s">
        <v>28</v>
      </c>
      <c r="BB15" s="105" t="s">
        <v>28</v>
      </c>
      <c r="BC15" s="111" t="s">
        <v>28</v>
      </c>
      <c r="BD15" s="112">
        <v>2497</v>
      </c>
      <c r="BE15" s="112">
        <v>3054</v>
      </c>
      <c r="BF15" s="112">
        <v>3596</v>
      </c>
    </row>
    <row r="16" spans="1:93" x14ac:dyDescent="0.3">
      <c r="A16" s="10"/>
      <c r="B16" t="s">
        <v>75</v>
      </c>
      <c r="C16" s="105">
        <v>2643</v>
      </c>
      <c r="D16" s="119">
        <v>9106</v>
      </c>
      <c r="E16" s="117">
        <v>446.3065201</v>
      </c>
      <c r="F16" s="107">
        <v>302.46452884000001</v>
      </c>
      <c r="G16" s="107">
        <v>658.55494078000004</v>
      </c>
      <c r="H16" s="107">
        <v>2.56452712E-2</v>
      </c>
      <c r="I16" s="108">
        <v>290.24818800999998</v>
      </c>
      <c r="J16" s="107">
        <v>279.39101431</v>
      </c>
      <c r="K16" s="107">
        <v>301.52727298999997</v>
      </c>
      <c r="L16" s="107">
        <v>0.64214019239999998</v>
      </c>
      <c r="M16" s="107">
        <v>0.4351821495</v>
      </c>
      <c r="N16" s="107">
        <v>0.94752054330000002</v>
      </c>
      <c r="O16" s="119">
        <v>3021</v>
      </c>
      <c r="P16" s="119">
        <v>9484</v>
      </c>
      <c r="Q16" s="117">
        <v>459.31489904</v>
      </c>
      <c r="R16" s="107">
        <v>311.42763176</v>
      </c>
      <c r="S16" s="107">
        <v>677.42921618000003</v>
      </c>
      <c r="T16" s="107">
        <v>6.8853708099999994E-2</v>
      </c>
      <c r="U16" s="108">
        <v>318.53648249999998</v>
      </c>
      <c r="V16" s="107">
        <v>307.37783389999998</v>
      </c>
      <c r="W16" s="107">
        <v>330.10022027999997</v>
      </c>
      <c r="X16" s="107">
        <v>0.69718985280000001</v>
      </c>
      <c r="Y16" s="107">
        <v>0.47271313250000002</v>
      </c>
      <c r="Z16" s="107">
        <v>1.0282635649</v>
      </c>
      <c r="AA16" s="119">
        <v>3720</v>
      </c>
      <c r="AB16" s="119">
        <v>11183</v>
      </c>
      <c r="AC16" s="117">
        <v>378.47864941</v>
      </c>
      <c r="AD16" s="107">
        <v>256.67598006999998</v>
      </c>
      <c r="AE16" s="107">
        <v>558.08139125000002</v>
      </c>
      <c r="AF16" s="107">
        <v>6.4591535999999998E-3</v>
      </c>
      <c r="AG16" s="108">
        <v>332.64776892999998</v>
      </c>
      <c r="AH16" s="107">
        <v>322.12810361999999</v>
      </c>
      <c r="AI16" s="107">
        <v>343.5109726</v>
      </c>
      <c r="AJ16" s="107">
        <v>0.58296153660000005</v>
      </c>
      <c r="AK16" s="107">
        <v>0.39535182229999999</v>
      </c>
      <c r="AL16" s="107">
        <v>0.85959930870000001</v>
      </c>
      <c r="AM16" s="107">
        <v>0.33140230479999999</v>
      </c>
      <c r="AN16" s="107">
        <v>0.82400690730000004</v>
      </c>
      <c r="AO16" s="107">
        <v>0.55755595189999996</v>
      </c>
      <c r="AP16" s="107">
        <v>1.2177923684</v>
      </c>
      <c r="AQ16" s="107">
        <v>0.88560357570000003</v>
      </c>
      <c r="AR16" s="107">
        <v>1.0291467374000001</v>
      </c>
      <c r="AS16" s="107">
        <v>0.69581911689999998</v>
      </c>
      <c r="AT16" s="107">
        <v>1.5221527855999999</v>
      </c>
      <c r="AU16" s="105" t="s">
        <v>28</v>
      </c>
      <c r="AV16" s="105" t="s">
        <v>28</v>
      </c>
      <c r="AW16" s="105" t="s">
        <v>28</v>
      </c>
      <c r="AX16" s="105" t="s">
        <v>28</v>
      </c>
      <c r="AY16" s="105" t="s">
        <v>28</v>
      </c>
      <c r="AZ16" s="105" t="s">
        <v>28</v>
      </c>
      <c r="BA16" s="105" t="s">
        <v>28</v>
      </c>
      <c r="BB16" s="105" t="s">
        <v>28</v>
      </c>
      <c r="BC16" s="111" t="s">
        <v>28</v>
      </c>
      <c r="BD16" s="112">
        <v>2643</v>
      </c>
      <c r="BE16" s="112">
        <v>3021</v>
      </c>
      <c r="BF16" s="112">
        <v>3720</v>
      </c>
    </row>
    <row r="17" spans="1:58" x14ac:dyDescent="0.3">
      <c r="A17" s="10"/>
      <c r="B17" t="s">
        <v>67</v>
      </c>
      <c r="C17" s="105">
        <v>1651</v>
      </c>
      <c r="D17" s="119">
        <v>2108</v>
      </c>
      <c r="E17" s="117">
        <v>751.09658328</v>
      </c>
      <c r="F17" s="107">
        <v>508.22627390000002</v>
      </c>
      <c r="G17" s="107">
        <v>1110.029344</v>
      </c>
      <c r="H17" s="107">
        <v>0.69707354249999998</v>
      </c>
      <c r="I17" s="108">
        <v>783.20683111999995</v>
      </c>
      <c r="J17" s="107">
        <v>746.32446870000001</v>
      </c>
      <c r="K17" s="107">
        <v>821.91187081999999</v>
      </c>
      <c r="L17" s="107">
        <v>1.0806682914000001</v>
      </c>
      <c r="M17" s="107">
        <v>0.73122955329999995</v>
      </c>
      <c r="N17" s="107">
        <v>1.5970962206999999</v>
      </c>
      <c r="O17" s="119">
        <v>1257</v>
      </c>
      <c r="P17" s="119">
        <v>2105</v>
      </c>
      <c r="Q17" s="117">
        <v>606.46908888999997</v>
      </c>
      <c r="R17" s="107">
        <v>409.72263941</v>
      </c>
      <c r="S17" s="107">
        <v>897.69204921000005</v>
      </c>
      <c r="T17" s="107">
        <v>0.67908766070000004</v>
      </c>
      <c r="U17" s="108">
        <v>597.14964370999996</v>
      </c>
      <c r="V17" s="107">
        <v>565.03414379000003</v>
      </c>
      <c r="W17" s="107">
        <v>631.09052947999999</v>
      </c>
      <c r="X17" s="107">
        <v>0.92055384159999998</v>
      </c>
      <c r="Y17" s="107">
        <v>0.62191421889999998</v>
      </c>
      <c r="Z17" s="107">
        <v>1.3625984895000001</v>
      </c>
      <c r="AA17" s="119">
        <v>996</v>
      </c>
      <c r="AB17" s="119">
        <v>2267</v>
      </c>
      <c r="AC17" s="117">
        <v>460.46099805</v>
      </c>
      <c r="AD17" s="107">
        <v>310.70319317000002</v>
      </c>
      <c r="AE17" s="107">
        <v>682.40151818000004</v>
      </c>
      <c r="AF17" s="107">
        <v>8.6947102700000001E-2</v>
      </c>
      <c r="AG17" s="108">
        <v>439.34715483000002</v>
      </c>
      <c r="AH17" s="107">
        <v>412.89199717000002</v>
      </c>
      <c r="AI17" s="107">
        <v>467.49736924000001</v>
      </c>
      <c r="AJ17" s="107">
        <v>0.70923697119999995</v>
      </c>
      <c r="AK17" s="107">
        <v>0.47856863579999998</v>
      </c>
      <c r="AL17" s="107">
        <v>1.0510866022000001</v>
      </c>
      <c r="AM17" s="107">
        <v>0.1762285925</v>
      </c>
      <c r="AN17" s="107">
        <v>0.75924891549999995</v>
      </c>
      <c r="AO17" s="107">
        <v>0.50937619050000005</v>
      </c>
      <c r="AP17" s="107">
        <v>1.1316958398999999</v>
      </c>
      <c r="AQ17" s="107">
        <v>0.29024194209999998</v>
      </c>
      <c r="AR17" s="107">
        <v>0.80744487779999996</v>
      </c>
      <c r="AS17" s="107">
        <v>0.54321441999999998</v>
      </c>
      <c r="AT17" s="107">
        <v>1.2002023633000001</v>
      </c>
      <c r="AU17" s="105" t="s">
        <v>28</v>
      </c>
      <c r="AV17" s="105" t="s">
        <v>28</v>
      </c>
      <c r="AW17" s="105" t="s">
        <v>28</v>
      </c>
      <c r="AX17" s="105" t="s">
        <v>28</v>
      </c>
      <c r="AY17" s="105" t="s">
        <v>28</v>
      </c>
      <c r="AZ17" s="105" t="s">
        <v>28</v>
      </c>
      <c r="BA17" s="105" t="s">
        <v>28</v>
      </c>
      <c r="BB17" s="105" t="s">
        <v>28</v>
      </c>
      <c r="BC17" s="111" t="s">
        <v>28</v>
      </c>
      <c r="BD17" s="112">
        <v>1651</v>
      </c>
      <c r="BE17" s="112">
        <v>1257</v>
      </c>
      <c r="BF17" s="112">
        <v>996</v>
      </c>
    </row>
    <row r="18" spans="1:58" x14ac:dyDescent="0.3">
      <c r="A18" s="10"/>
      <c r="B18" t="s">
        <v>66</v>
      </c>
      <c r="C18" s="105">
        <v>5240</v>
      </c>
      <c r="D18" s="119">
        <v>12194</v>
      </c>
      <c r="E18" s="117">
        <v>592.95670877999999</v>
      </c>
      <c r="F18" s="107">
        <v>402.49264158</v>
      </c>
      <c r="G18" s="107">
        <v>873.55052531000001</v>
      </c>
      <c r="H18" s="107">
        <v>0.42169225269999999</v>
      </c>
      <c r="I18" s="108">
        <v>429.7195342</v>
      </c>
      <c r="J18" s="107">
        <v>418.24060548</v>
      </c>
      <c r="K18" s="107">
        <v>441.51351075999997</v>
      </c>
      <c r="L18" s="107">
        <v>0.85313863440000004</v>
      </c>
      <c r="M18" s="107">
        <v>0.57910133659999996</v>
      </c>
      <c r="N18" s="107">
        <v>1.2568534789000001</v>
      </c>
      <c r="O18" s="119">
        <v>4886</v>
      </c>
      <c r="P18" s="119">
        <v>14903</v>
      </c>
      <c r="Q18" s="117">
        <v>476.90308091000003</v>
      </c>
      <c r="R18" s="107">
        <v>323.70186665</v>
      </c>
      <c r="S18" s="107">
        <v>702.61117410999998</v>
      </c>
      <c r="T18" s="107">
        <v>0.1021803915</v>
      </c>
      <c r="U18" s="108">
        <v>327.85345232999998</v>
      </c>
      <c r="V18" s="107">
        <v>318.78826814000001</v>
      </c>
      <c r="W18" s="107">
        <v>337.17641752999998</v>
      </c>
      <c r="X18" s="107">
        <v>0.72388679199999995</v>
      </c>
      <c r="Y18" s="107">
        <v>0.49134408060000001</v>
      </c>
      <c r="Z18" s="107">
        <v>1.0664870268</v>
      </c>
      <c r="AA18" s="119">
        <v>4344</v>
      </c>
      <c r="AB18" s="119">
        <v>17317</v>
      </c>
      <c r="AC18" s="117">
        <v>377.93537923999997</v>
      </c>
      <c r="AD18" s="107">
        <v>256.43159047</v>
      </c>
      <c r="AE18" s="107">
        <v>557.01074358000005</v>
      </c>
      <c r="AF18" s="107">
        <v>6.2537762E-3</v>
      </c>
      <c r="AG18" s="108">
        <v>250.85176415999999</v>
      </c>
      <c r="AH18" s="107">
        <v>243.50190617999999</v>
      </c>
      <c r="AI18" s="107">
        <v>258.42347015000001</v>
      </c>
      <c r="AJ18" s="107">
        <v>0.58212475070000003</v>
      </c>
      <c r="AK18" s="107">
        <v>0.3949753949</v>
      </c>
      <c r="AL18" s="107">
        <v>0.85795021589999998</v>
      </c>
      <c r="AM18" s="107">
        <v>0.24128089050000001</v>
      </c>
      <c r="AN18" s="107">
        <v>0.79247837639999996</v>
      </c>
      <c r="AO18" s="107">
        <v>0.53707079879999997</v>
      </c>
      <c r="AP18" s="107">
        <v>1.1693467201000001</v>
      </c>
      <c r="AQ18" s="107">
        <v>0.27199578210000003</v>
      </c>
      <c r="AR18" s="107">
        <v>0.8042797625</v>
      </c>
      <c r="AS18" s="107">
        <v>0.54529240430000003</v>
      </c>
      <c r="AT18" s="107">
        <v>1.1862735137</v>
      </c>
      <c r="AU18" s="105" t="s">
        <v>28</v>
      </c>
      <c r="AV18" s="105" t="s">
        <v>28</v>
      </c>
      <c r="AW18" s="105" t="s">
        <v>28</v>
      </c>
      <c r="AX18" s="105" t="s">
        <v>28</v>
      </c>
      <c r="AY18" s="105" t="s">
        <v>28</v>
      </c>
      <c r="AZ18" s="105" t="s">
        <v>28</v>
      </c>
      <c r="BA18" s="105" t="s">
        <v>28</v>
      </c>
      <c r="BB18" s="105" t="s">
        <v>28</v>
      </c>
      <c r="BC18" s="111" t="s">
        <v>28</v>
      </c>
      <c r="BD18" s="112">
        <v>5240</v>
      </c>
      <c r="BE18" s="112">
        <v>4886</v>
      </c>
      <c r="BF18" s="112">
        <v>4344</v>
      </c>
    </row>
    <row r="19" spans="1:58" x14ac:dyDescent="0.3">
      <c r="A19" s="10"/>
      <c r="B19" t="s">
        <v>69</v>
      </c>
      <c r="C19" s="105">
        <v>3383</v>
      </c>
      <c r="D19" s="119">
        <v>10679</v>
      </c>
      <c r="E19" s="117">
        <v>415.23353593000002</v>
      </c>
      <c r="F19" s="107">
        <v>281.63438609999997</v>
      </c>
      <c r="G19" s="107">
        <v>612.20823121000001</v>
      </c>
      <c r="H19" s="107">
        <v>9.3082254999999996E-3</v>
      </c>
      <c r="I19" s="108">
        <v>316.78996160999998</v>
      </c>
      <c r="J19" s="107">
        <v>306.29280341999998</v>
      </c>
      <c r="K19" s="107">
        <v>327.64687466999999</v>
      </c>
      <c r="L19" s="107">
        <v>0.5974327747</v>
      </c>
      <c r="M19" s="107">
        <v>0.40521200280000003</v>
      </c>
      <c r="N19" s="107">
        <v>0.88083748210000001</v>
      </c>
      <c r="O19" s="119">
        <v>6449</v>
      </c>
      <c r="P19" s="119">
        <v>13252</v>
      </c>
      <c r="Q19" s="117">
        <v>639.13262746999999</v>
      </c>
      <c r="R19" s="107">
        <v>433.83932396</v>
      </c>
      <c r="S19" s="107">
        <v>941.57097557999998</v>
      </c>
      <c r="T19" s="107">
        <v>0.87809054109999995</v>
      </c>
      <c r="U19" s="108">
        <v>486.64352551000002</v>
      </c>
      <c r="V19" s="107">
        <v>474.91012565</v>
      </c>
      <c r="W19" s="107">
        <v>498.66681741999997</v>
      </c>
      <c r="X19" s="107">
        <v>0.97013352580000001</v>
      </c>
      <c r="Y19" s="107">
        <v>0.65852071209999996</v>
      </c>
      <c r="Z19" s="107">
        <v>1.4292019075</v>
      </c>
      <c r="AA19" s="119">
        <v>6270</v>
      </c>
      <c r="AB19" s="119">
        <v>15824</v>
      </c>
      <c r="AC19" s="117">
        <v>501.20313528999998</v>
      </c>
      <c r="AD19" s="107">
        <v>340.21167436000002</v>
      </c>
      <c r="AE19" s="107">
        <v>738.37731553000003</v>
      </c>
      <c r="AF19" s="107">
        <v>0.19049905080000001</v>
      </c>
      <c r="AG19" s="108">
        <v>396.23356926000002</v>
      </c>
      <c r="AH19" s="107">
        <v>386.54629053999997</v>
      </c>
      <c r="AI19" s="107">
        <v>406.16362192999998</v>
      </c>
      <c r="AJ19" s="107">
        <v>0.77199110270000004</v>
      </c>
      <c r="AK19" s="107">
        <v>0.52401983770000005</v>
      </c>
      <c r="AL19" s="107">
        <v>1.1373047730000001</v>
      </c>
      <c r="AM19" s="107">
        <v>0.22004571649999999</v>
      </c>
      <c r="AN19" s="107">
        <v>0.78419269140000003</v>
      </c>
      <c r="AO19" s="107">
        <v>0.53173603629999999</v>
      </c>
      <c r="AP19" s="107">
        <v>1.1565102518999999</v>
      </c>
      <c r="AQ19" s="107">
        <v>2.9906674500000001E-2</v>
      </c>
      <c r="AR19" s="107">
        <v>1.5392124483</v>
      </c>
      <c r="AS19" s="107">
        <v>1.0428742535</v>
      </c>
      <c r="AT19" s="107">
        <v>2.2717743326000002</v>
      </c>
      <c r="AU19" s="105" t="s">
        <v>28</v>
      </c>
      <c r="AV19" s="105" t="s">
        <v>28</v>
      </c>
      <c r="AW19" s="105" t="s">
        <v>28</v>
      </c>
      <c r="AX19" s="105" t="s">
        <v>28</v>
      </c>
      <c r="AY19" s="105" t="s">
        <v>28</v>
      </c>
      <c r="AZ19" s="105" t="s">
        <v>28</v>
      </c>
      <c r="BA19" s="105" t="s">
        <v>28</v>
      </c>
      <c r="BB19" s="105" t="s">
        <v>28</v>
      </c>
      <c r="BC19" s="111" t="s">
        <v>28</v>
      </c>
      <c r="BD19" s="112">
        <v>3383</v>
      </c>
      <c r="BE19" s="112">
        <v>6449</v>
      </c>
      <c r="BF19" s="112">
        <v>6270</v>
      </c>
    </row>
    <row r="20" spans="1:58" x14ac:dyDescent="0.3">
      <c r="A20" s="10"/>
      <c r="B20" t="s">
        <v>65</v>
      </c>
      <c r="C20" s="105">
        <v>5669</v>
      </c>
      <c r="D20" s="119">
        <v>9542</v>
      </c>
      <c r="E20" s="117">
        <v>669.40682470000002</v>
      </c>
      <c r="F20" s="107">
        <v>454.32913418999999</v>
      </c>
      <c r="G20" s="107">
        <v>986.30147891000001</v>
      </c>
      <c r="H20" s="107">
        <v>0.84934333750000002</v>
      </c>
      <c r="I20" s="108">
        <v>594.11024941999995</v>
      </c>
      <c r="J20" s="107">
        <v>578.84437950999995</v>
      </c>
      <c r="K20" s="107">
        <v>609.77872631000002</v>
      </c>
      <c r="L20" s="107">
        <v>0.96313409699999997</v>
      </c>
      <c r="M20" s="107">
        <v>0.65368302840000003</v>
      </c>
      <c r="N20" s="107">
        <v>1.4190781289000001</v>
      </c>
      <c r="O20" s="119">
        <v>5669</v>
      </c>
      <c r="P20" s="119">
        <v>9833</v>
      </c>
      <c r="Q20" s="117">
        <v>593.28012180999997</v>
      </c>
      <c r="R20" s="107">
        <v>402.66155515000003</v>
      </c>
      <c r="S20" s="107">
        <v>874.13684876000002</v>
      </c>
      <c r="T20" s="107">
        <v>0.59624240630000003</v>
      </c>
      <c r="U20" s="108">
        <v>576.52801790000001</v>
      </c>
      <c r="V20" s="107">
        <v>561.71392954999999</v>
      </c>
      <c r="W20" s="107">
        <v>591.73279837999996</v>
      </c>
      <c r="X20" s="107">
        <v>0.90053443</v>
      </c>
      <c r="Y20" s="107">
        <v>0.61119626410000005</v>
      </c>
      <c r="Z20" s="107">
        <v>1.3268442678000001</v>
      </c>
      <c r="AA20" s="119">
        <v>5694</v>
      </c>
      <c r="AB20" s="119">
        <v>10269</v>
      </c>
      <c r="AC20" s="117">
        <v>511.56622900999997</v>
      </c>
      <c r="AD20" s="107">
        <v>347.18938959000002</v>
      </c>
      <c r="AE20" s="107">
        <v>753.76729390000003</v>
      </c>
      <c r="AF20" s="107">
        <v>0.22817730180000001</v>
      </c>
      <c r="AG20" s="108">
        <v>554.48437044000002</v>
      </c>
      <c r="AH20" s="107">
        <v>540.26760862000003</v>
      </c>
      <c r="AI20" s="107">
        <v>569.07523633000005</v>
      </c>
      <c r="AJ20" s="107">
        <v>0.787953126</v>
      </c>
      <c r="AK20" s="107">
        <v>0.5347674442</v>
      </c>
      <c r="AL20" s="107">
        <v>1.1610095856</v>
      </c>
      <c r="AM20" s="107">
        <v>0.4550168631</v>
      </c>
      <c r="AN20" s="107">
        <v>0.8622676038</v>
      </c>
      <c r="AO20" s="107">
        <v>0.58451879090000003</v>
      </c>
      <c r="AP20" s="107">
        <v>1.2719957546</v>
      </c>
      <c r="AQ20" s="107">
        <v>0.54280391080000001</v>
      </c>
      <c r="AR20" s="107">
        <v>0.88627737259999995</v>
      </c>
      <c r="AS20" s="107">
        <v>0.60077873719999997</v>
      </c>
      <c r="AT20" s="107">
        <v>1.3074490367</v>
      </c>
      <c r="AU20" s="105" t="s">
        <v>28</v>
      </c>
      <c r="AV20" s="105" t="s">
        <v>28</v>
      </c>
      <c r="AW20" s="105" t="s">
        <v>28</v>
      </c>
      <c r="AX20" s="105" t="s">
        <v>28</v>
      </c>
      <c r="AY20" s="105" t="s">
        <v>28</v>
      </c>
      <c r="AZ20" s="105" t="s">
        <v>28</v>
      </c>
      <c r="BA20" s="105" t="s">
        <v>28</v>
      </c>
      <c r="BB20" s="105" t="s">
        <v>28</v>
      </c>
      <c r="BC20" s="111" t="s">
        <v>28</v>
      </c>
      <c r="BD20" s="112">
        <v>5669</v>
      </c>
      <c r="BE20" s="112">
        <v>5669</v>
      </c>
      <c r="BF20" s="112">
        <v>5694</v>
      </c>
    </row>
    <row r="21" spans="1:58" x14ac:dyDescent="0.3">
      <c r="A21" s="10"/>
      <c r="B21" t="s">
        <v>64</v>
      </c>
      <c r="C21" s="105">
        <v>1683</v>
      </c>
      <c r="D21" s="119">
        <v>5977</v>
      </c>
      <c r="E21" s="117">
        <v>568.09162031000005</v>
      </c>
      <c r="F21" s="107">
        <v>384.51742689999998</v>
      </c>
      <c r="G21" s="107">
        <v>839.30679466000004</v>
      </c>
      <c r="H21" s="107">
        <v>0.3111798033</v>
      </c>
      <c r="I21" s="108">
        <v>281.57938765</v>
      </c>
      <c r="J21" s="107">
        <v>268.44306343</v>
      </c>
      <c r="K21" s="107">
        <v>295.35854097999999</v>
      </c>
      <c r="L21" s="107">
        <v>0.81736305870000003</v>
      </c>
      <c r="M21" s="107">
        <v>0.55323882440000005</v>
      </c>
      <c r="N21" s="107">
        <v>1.2075840310999999</v>
      </c>
      <c r="O21" s="119">
        <v>1428</v>
      </c>
      <c r="P21" s="119">
        <v>5761</v>
      </c>
      <c r="Q21" s="117">
        <v>414.28082125999998</v>
      </c>
      <c r="R21" s="107">
        <v>280.16668870000001</v>
      </c>
      <c r="S21" s="107">
        <v>612.59459380999999</v>
      </c>
      <c r="T21" s="107">
        <v>2.01046143E-2</v>
      </c>
      <c r="U21" s="108">
        <v>247.87363305</v>
      </c>
      <c r="V21" s="107">
        <v>235.3450947</v>
      </c>
      <c r="W21" s="107">
        <v>261.06912505999998</v>
      </c>
      <c r="X21" s="107">
        <v>0.62883304110000005</v>
      </c>
      <c r="Y21" s="107">
        <v>0.4252624351</v>
      </c>
      <c r="Z21" s="107">
        <v>0.92985168910000005</v>
      </c>
      <c r="AA21" s="119">
        <v>1637</v>
      </c>
      <c r="AB21" s="119">
        <v>8465</v>
      </c>
      <c r="AC21" s="117">
        <v>353.65778330000001</v>
      </c>
      <c r="AD21" s="107">
        <v>239.29335241000001</v>
      </c>
      <c r="AE21" s="107">
        <v>522.67990911000004</v>
      </c>
      <c r="AF21" s="107">
        <v>2.3049100999999999E-3</v>
      </c>
      <c r="AG21" s="108">
        <v>193.38452451000001</v>
      </c>
      <c r="AH21" s="107">
        <v>184.23983754</v>
      </c>
      <c r="AI21" s="107">
        <v>202.98310518</v>
      </c>
      <c r="AJ21" s="107">
        <v>0.54473055510000001</v>
      </c>
      <c r="AK21" s="107">
        <v>0.36857778009999997</v>
      </c>
      <c r="AL21" s="107">
        <v>0.80507125950000002</v>
      </c>
      <c r="AM21" s="107">
        <v>0.43299569869999999</v>
      </c>
      <c r="AN21" s="107">
        <v>0.85366680080000001</v>
      </c>
      <c r="AO21" s="107">
        <v>0.57481634739999998</v>
      </c>
      <c r="AP21" s="107">
        <v>1.2677910259</v>
      </c>
      <c r="AQ21" s="107">
        <v>0.1172428506</v>
      </c>
      <c r="AR21" s="107">
        <v>0.7292500126</v>
      </c>
      <c r="AS21" s="107">
        <v>0.4912536193</v>
      </c>
      <c r="AT21" s="107">
        <v>1.0825479141000001</v>
      </c>
      <c r="AU21" s="105" t="s">
        <v>28</v>
      </c>
      <c r="AV21" s="105" t="s">
        <v>28</v>
      </c>
      <c r="AW21" s="105">
        <v>3</v>
      </c>
      <c r="AX21" s="105" t="s">
        <v>28</v>
      </c>
      <c r="AY21" s="105" t="s">
        <v>28</v>
      </c>
      <c r="AZ21" s="105" t="s">
        <v>28</v>
      </c>
      <c r="BA21" s="105" t="s">
        <v>28</v>
      </c>
      <c r="BB21" s="105" t="s">
        <v>28</v>
      </c>
      <c r="BC21" s="111">
        <v>-3</v>
      </c>
      <c r="BD21" s="112">
        <v>1683</v>
      </c>
      <c r="BE21" s="112">
        <v>1428</v>
      </c>
      <c r="BF21" s="112">
        <v>1637</v>
      </c>
    </row>
    <row r="22" spans="1:58" x14ac:dyDescent="0.3">
      <c r="A22" s="10"/>
      <c r="B22" t="s">
        <v>205</v>
      </c>
      <c r="C22" s="105">
        <v>2664</v>
      </c>
      <c r="D22" s="119">
        <v>4270</v>
      </c>
      <c r="E22" s="117">
        <v>645.65112789</v>
      </c>
      <c r="F22" s="107">
        <v>437.49628974000001</v>
      </c>
      <c r="G22" s="107">
        <v>952.84323257000005</v>
      </c>
      <c r="H22" s="107">
        <v>0.71054136980000004</v>
      </c>
      <c r="I22" s="108">
        <v>623.88758782000002</v>
      </c>
      <c r="J22" s="107">
        <v>600.64055268000004</v>
      </c>
      <c r="K22" s="107">
        <v>648.03437013999996</v>
      </c>
      <c r="L22" s="107">
        <v>0.92895470010000003</v>
      </c>
      <c r="M22" s="107">
        <v>0.62946414409999996</v>
      </c>
      <c r="N22" s="107">
        <v>1.3709388259999999</v>
      </c>
      <c r="O22" s="119">
        <v>2065</v>
      </c>
      <c r="P22" s="119">
        <v>4407</v>
      </c>
      <c r="Q22" s="117">
        <v>532.26606075999996</v>
      </c>
      <c r="R22" s="107">
        <v>360.30285275</v>
      </c>
      <c r="S22" s="107">
        <v>786.30284847999997</v>
      </c>
      <c r="T22" s="107">
        <v>0.28401018820000001</v>
      </c>
      <c r="U22" s="108">
        <v>468.57272520999999</v>
      </c>
      <c r="V22" s="107">
        <v>448.79242017000001</v>
      </c>
      <c r="W22" s="107">
        <v>489.22483745</v>
      </c>
      <c r="X22" s="107">
        <v>0.80792174890000001</v>
      </c>
      <c r="Y22" s="107">
        <v>0.54690038009999997</v>
      </c>
      <c r="Z22" s="107">
        <v>1.1935218482000001</v>
      </c>
      <c r="AA22" s="119">
        <v>2527</v>
      </c>
      <c r="AB22" s="119">
        <v>4490</v>
      </c>
      <c r="AC22" s="117">
        <v>541.25599557999999</v>
      </c>
      <c r="AD22" s="107">
        <v>366.63829329999999</v>
      </c>
      <c r="AE22" s="107">
        <v>799.03833863</v>
      </c>
      <c r="AF22" s="107">
        <v>0.36004004979999998</v>
      </c>
      <c r="AG22" s="108">
        <v>562.80623607999996</v>
      </c>
      <c r="AH22" s="107">
        <v>541.28508682999995</v>
      </c>
      <c r="AI22" s="107">
        <v>585.18305248000001</v>
      </c>
      <c r="AJ22" s="107">
        <v>0.83368355750000001</v>
      </c>
      <c r="AK22" s="107">
        <v>0.56472412159999996</v>
      </c>
      <c r="AL22" s="107">
        <v>1.2307394840000001</v>
      </c>
      <c r="AM22" s="107">
        <v>0.93348734600000005</v>
      </c>
      <c r="AN22" s="107">
        <v>1.0168899268</v>
      </c>
      <c r="AO22" s="107">
        <v>0.68619810749999999</v>
      </c>
      <c r="AP22" s="107">
        <v>1.5069483754999999</v>
      </c>
      <c r="AQ22" s="107">
        <v>0.33561494819999999</v>
      </c>
      <c r="AR22" s="107">
        <v>0.82438648020000005</v>
      </c>
      <c r="AS22" s="107">
        <v>0.55643032449999996</v>
      </c>
      <c r="AT22" s="107">
        <v>1.2213803577</v>
      </c>
      <c r="AU22" s="105" t="s">
        <v>28</v>
      </c>
      <c r="AV22" s="105" t="s">
        <v>28</v>
      </c>
      <c r="AW22" s="105" t="s">
        <v>28</v>
      </c>
      <c r="AX22" s="105" t="s">
        <v>28</v>
      </c>
      <c r="AY22" s="105" t="s">
        <v>28</v>
      </c>
      <c r="AZ22" s="105" t="s">
        <v>28</v>
      </c>
      <c r="BA22" s="105" t="s">
        <v>28</v>
      </c>
      <c r="BB22" s="105" t="s">
        <v>28</v>
      </c>
      <c r="BC22" s="111" t="s">
        <v>28</v>
      </c>
      <c r="BD22" s="112">
        <v>2664</v>
      </c>
      <c r="BE22" s="112">
        <v>2065</v>
      </c>
      <c r="BF22" s="112">
        <v>2527</v>
      </c>
    </row>
    <row r="23" spans="1:58" x14ac:dyDescent="0.3">
      <c r="A23" s="10"/>
      <c r="B23" t="s">
        <v>74</v>
      </c>
      <c r="C23" s="105">
        <v>7041</v>
      </c>
      <c r="D23" s="119">
        <v>9018</v>
      </c>
      <c r="E23" s="117">
        <v>743.27305863000004</v>
      </c>
      <c r="F23" s="107">
        <v>504.55043308</v>
      </c>
      <c r="G23" s="107">
        <v>1094.9447339000001</v>
      </c>
      <c r="H23" s="107">
        <v>0.73421338030000005</v>
      </c>
      <c r="I23" s="108">
        <v>780.77178975000004</v>
      </c>
      <c r="J23" s="107">
        <v>762.74606086999995</v>
      </c>
      <c r="K23" s="107">
        <v>799.22351480999998</v>
      </c>
      <c r="L23" s="107">
        <v>1.0694119028</v>
      </c>
      <c r="M23" s="107">
        <v>0.72594079990000004</v>
      </c>
      <c r="N23" s="107">
        <v>1.5753926739999999</v>
      </c>
      <c r="O23" s="119">
        <v>9321</v>
      </c>
      <c r="P23" s="119">
        <v>10296</v>
      </c>
      <c r="Q23" s="117">
        <v>716.55033590999994</v>
      </c>
      <c r="R23" s="107">
        <v>486.50697823000002</v>
      </c>
      <c r="S23" s="107">
        <v>1055.3690016</v>
      </c>
      <c r="T23" s="107">
        <v>0.67063440620000003</v>
      </c>
      <c r="U23" s="108">
        <v>905.30303030000005</v>
      </c>
      <c r="V23" s="107">
        <v>887.10979365000003</v>
      </c>
      <c r="W23" s="107">
        <v>923.86938182999995</v>
      </c>
      <c r="X23" s="107">
        <v>1.0876451520999999</v>
      </c>
      <c r="Y23" s="107">
        <v>0.73846445920000003</v>
      </c>
      <c r="Z23" s="107">
        <v>1.6019348825999999</v>
      </c>
      <c r="AA23" s="119">
        <v>6972</v>
      </c>
      <c r="AB23" s="119">
        <v>11489</v>
      </c>
      <c r="AC23" s="117">
        <v>511.7515123</v>
      </c>
      <c r="AD23" s="107">
        <v>347.31109516999999</v>
      </c>
      <c r="AE23" s="107">
        <v>754.04907584</v>
      </c>
      <c r="AF23" s="107">
        <v>0.22889888799999999</v>
      </c>
      <c r="AG23" s="108">
        <v>606.84132649000003</v>
      </c>
      <c r="AH23" s="107">
        <v>592.76279311999997</v>
      </c>
      <c r="AI23" s="107">
        <v>621.25423493000005</v>
      </c>
      <c r="AJ23" s="107">
        <v>0.78823851339999995</v>
      </c>
      <c r="AK23" s="107">
        <v>0.53495490440000004</v>
      </c>
      <c r="AL23" s="107">
        <v>1.1614436075000001</v>
      </c>
      <c r="AM23" s="107">
        <v>8.9428695399999994E-2</v>
      </c>
      <c r="AN23" s="107">
        <v>0.71418780599999998</v>
      </c>
      <c r="AO23" s="107">
        <v>0.4842983354</v>
      </c>
      <c r="AP23" s="107">
        <v>1.0532025097</v>
      </c>
      <c r="AQ23" s="107">
        <v>0.85336156320000001</v>
      </c>
      <c r="AR23" s="107">
        <v>0.96404723349999999</v>
      </c>
      <c r="AS23" s="107">
        <v>0.65384600189999997</v>
      </c>
      <c r="AT23" s="107">
        <v>1.4214158467</v>
      </c>
      <c r="AU23" s="105" t="s">
        <v>28</v>
      </c>
      <c r="AV23" s="105" t="s">
        <v>28</v>
      </c>
      <c r="AW23" s="105" t="s">
        <v>28</v>
      </c>
      <c r="AX23" s="105" t="s">
        <v>28</v>
      </c>
      <c r="AY23" s="105" t="s">
        <v>28</v>
      </c>
      <c r="AZ23" s="105" t="s">
        <v>28</v>
      </c>
      <c r="BA23" s="105" t="s">
        <v>28</v>
      </c>
      <c r="BB23" s="105" t="s">
        <v>28</v>
      </c>
      <c r="BC23" s="111" t="s">
        <v>28</v>
      </c>
      <c r="BD23" s="112">
        <v>7041</v>
      </c>
      <c r="BE23" s="112">
        <v>9321</v>
      </c>
      <c r="BF23" s="112">
        <v>6972</v>
      </c>
    </row>
    <row r="24" spans="1:58" x14ac:dyDescent="0.3">
      <c r="A24" s="10"/>
      <c r="B24" t="s">
        <v>182</v>
      </c>
      <c r="C24" s="105">
        <v>5702</v>
      </c>
      <c r="D24" s="119">
        <v>10151</v>
      </c>
      <c r="E24" s="117">
        <v>549.99060269999995</v>
      </c>
      <c r="F24" s="107">
        <v>373.26909637</v>
      </c>
      <c r="G24" s="107">
        <v>810.37960550000003</v>
      </c>
      <c r="H24" s="107">
        <v>0.2366010469</v>
      </c>
      <c r="I24" s="108">
        <v>561.71805732999997</v>
      </c>
      <c r="J24" s="107">
        <v>547.32580284999995</v>
      </c>
      <c r="K24" s="107">
        <v>576.48876462999999</v>
      </c>
      <c r="L24" s="107">
        <v>0.79131954280000005</v>
      </c>
      <c r="M24" s="107">
        <v>0.53705486830000004</v>
      </c>
      <c r="N24" s="107">
        <v>1.1659639560999999</v>
      </c>
      <c r="O24" s="119">
        <v>6320</v>
      </c>
      <c r="P24" s="119">
        <v>13596</v>
      </c>
      <c r="Q24" s="117">
        <v>545.15557425999998</v>
      </c>
      <c r="R24" s="107">
        <v>370.04393554000001</v>
      </c>
      <c r="S24" s="107">
        <v>803.13328120999995</v>
      </c>
      <c r="T24" s="107">
        <v>0.33810600600000001</v>
      </c>
      <c r="U24" s="108">
        <v>464.84260075999998</v>
      </c>
      <c r="V24" s="107">
        <v>453.52243207999999</v>
      </c>
      <c r="W24" s="107">
        <v>476.44532707000002</v>
      </c>
      <c r="X24" s="107">
        <v>0.82748662269999995</v>
      </c>
      <c r="Y24" s="107">
        <v>0.56168627989999997</v>
      </c>
      <c r="Z24" s="107">
        <v>1.2190686069000001</v>
      </c>
      <c r="AA24" s="119">
        <v>5523</v>
      </c>
      <c r="AB24" s="119">
        <v>14438</v>
      </c>
      <c r="AC24" s="117">
        <v>406.71175223</v>
      </c>
      <c r="AD24" s="107">
        <v>276.01515814999999</v>
      </c>
      <c r="AE24" s="107">
        <v>599.29480147000004</v>
      </c>
      <c r="AF24" s="107">
        <v>1.8047165899999999E-2</v>
      </c>
      <c r="AG24" s="108">
        <v>382.53220668</v>
      </c>
      <c r="AH24" s="107">
        <v>372.57553186000001</v>
      </c>
      <c r="AI24" s="107">
        <v>392.75496277000002</v>
      </c>
      <c r="AJ24" s="107">
        <v>0.62644830399999996</v>
      </c>
      <c r="AK24" s="107">
        <v>0.4251394919</v>
      </c>
      <c r="AL24" s="107">
        <v>0.92307933060000003</v>
      </c>
      <c r="AM24" s="107">
        <v>0.13965025140000001</v>
      </c>
      <c r="AN24" s="107">
        <v>0.74604713119999999</v>
      </c>
      <c r="AO24" s="107">
        <v>0.50575387289999996</v>
      </c>
      <c r="AP24" s="107">
        <v>1.1005082744000001</v>
      </c>
      <c r="AQ24" s="107">
        <v>0.96449355869999998</v>
      </c>
      <c r="AR24" s="107">
        <v>0.99120888900000004</v>
      </c>
      <c r="AS24" s="107">
        <v>0.67192798929999997</v>
      </c>
      <c r="AT24" s="107">
        <v>1.4622029105000001</v>
      </c>
      <c r="AU24" s="105" t="s">
        <v>28</v>
      </c>
      <c r="AV24" s="105" t="s">
        <v>28</v>
      </c>
      <c r="AW24" s="105" t="s">
        <v>28</v>
      </c>
      <c r="AX24" s="105" t="s">
        <v>28</v>
      </c>
      <c r="AY24" s="105" t="s">
        <v>28</v>
      </c>
      <c r="AZ24" s="105" t="s">
        <v>28</v>
      </c>
      <c r="BA24" s="105" t="s">
        <v>28</v>
      </c>
      <c r="BB24" s="105" t="s">
        <v>28</v>
      </c>
      <c r="BC24" s="111" t="s">
        <v>28</v>
      </c>
      <c r="BD24" s="112">
        <v>5702</v>
      </c>
      <c r="BE24" s="112">
        <v>6320</v>
      </c>
      <c r="BF24" s="112">
        <v>5523</v>
      </c>
    </row>
    <row r="25" spans="1:58" x14ac:dyDescent="0.3">
      <c r="A25" s="10"/>
      <c r="B25" t="s">
        <v>70</v>
      </c>
      <c r="C25" s="105">
        <v>10315</v>
      </c>
      <c r="D25" s="119">
        <v>20767</v>
      </c>
      <c r="E25" s="117">
        <v>564.19116119</v>
      </c>
      <c r="F25" s="107">
        <v>383.15611027</v>
      </c>
      <c r="G25" s="107">
        <v>830.76233897999998</v>
      </c>
      <c r="H25" s="107">
        <v>0.2907874593</v>
      </c>
      <c r="I25" s="108">
        <v>496.70149757000002</v>
      </c>
      <c r="J25" s="107">
        <v>487.20802358999998</v>
      </c>
      <c r="K25" s="107">
        <v>506.37995629</v>
      </c>
      <c r="L25" s="107">
        <v>0.81175112729999999</v>
      </c>
      <c r="M25" s="107">
        <v>0.55128017920000005</v>
      </c>
      <c r="N25" s="107">
        <v>1.195290376</v>
      </c>
      <c r="O25" s="119">
        <v>10461</v>
      </c>
      <c r="P25" s="119">
        <v>21232</v>
      </c>
      <c r="Q25" s="117">
        <v>482.20646254000002</v>
      </c>
      <c r="R25" s="107">
        <v>327.45703613000001</v>
      </c>
      <c r="S25" s="107">
        <v>710.08726904000002</v>
      </c>
      <c r="T25" s="107">
        <v>0.1140215802</v>
      </c>
      <c r="U25" s="108">
        <v>492.69969857000001</v>
      </c>
      <c r="V25" s="107">
        <v>483.34802674000002</v>
      </c>
      <c r="W25" s="107">
        <v>502.23230373000001</v>
      </c>
      <c r="X25" s="107">
        <v>0.73193674610000004</v>
      </c>
      <c r="Y25" s="107">
        <v>0.49704401770000001</v>
      </c>
      <c r="Z25" s="107">
        <v>1.0778349223999999</v>
      </c>
      <c r="AA25" s="119">
        <v>12695</v>
      </c>
      <c r="AB25" s="119">
        <v>23360</v>
      </c>
      <c r="AC25" s="117">
        <v>494.75403540000002</v>
      </c>
      <c r="AD25" s="107">
        <v>336.00599846</v>
      </c>
      <c r="AE25" s="107">
        <v>728.50352869000005</v>
      </c>
      <c r="AF25" s="107">
        <v>0.1686865957</v>
      </c>
      <c r="AG25" s="108">
        <v>543.45034247000001</v>
      </c>
      <c r="AH25" s="107">
        <v>534.07861304999994</v>
      </c>
      <c r="AI25" s="107">
        <v>552.98652203999995</v>
      </c>
      <c r="AJ25" s="107">
        <v>0.76205770959999997</v>
      </c>
      <c r="AK25" s="107">
        <v>0.51754193660000003</v>
      </c>
      <c r="AL25" s="107">
        <v>1.1220964173000001</v>
      </c>
      <c r="AM25" s="107">
        <v>0.89664731720000002</v>
      </c>
      <c r="AN25" s="107">
        <v>1.0260211628</v>
      </c>
      <c r="AO25" s="107">
        <v>0.69634436129999999</v>
      </c>
      <c r="AP25" s="107">
        <v>1.5117799252999999</v>
      </c>
      <c r="AQ25" s="107">
        <v>0.42726782060000001</v>
      </c>
      <c r="AR25" s="107">
        <v>0.85468631149999996</v>
      </c>
      <c r="AS25" s="107">
        <v>0.58002603870000002</v>
      </c>
      <c r="AT25" s="107">
        <v>1.2594067202000001</v>
      </c>
      <c r="AU25" s="105" t="s">
        <v>28</v>
      </c>
      <c r="AV25" s="105" t="s">
        <v>28</v>
      </c>
      <c r="AW25" s="105" t="s">
        <v>28</v>
      </c>
      <c r="AX25" s="105" t="s">
        <v>28</v>
      </c>
      <c r="AY25" s="105" t="s">
        <v>28</v>
      </c>
      <c r="AZ25" s="105" t="s">
        <v>28</v>
      </c>
      <c r="BA25" s="105" t="s">
        <v>28</v>
      </c>
      <c r="BB25" s="105" t="s">
        <v>28</v>
      </c>
      <c r="BC25" s="111" t="s">
        <v>28</v>
      </c>
      <c r="BD25" s="112">
        <v>10315</v>
      </c>
      <c r="BE25" s="112">
        <v>10461</v>
      </c>
      <c r="BF25" s="112">
        <v>12695</v>
      </c>
    </row>
    <row r="26" spans="1:58" x14ac:dyDescent="0.3">
      <c r="A26" s="10"/>
      <c r="B26" t="s">
        <v>149</v>
      </c>
      <c r="C26" s="105">
        <v>2935</v>
      </c>
      <c r="D26" s="119">
        <v>4233</v>
      </c>
      <c r="E26" s="117">
        <v>631.98911858999998</v>
      </c>
      <c r="F26" s="107">
        <v>428.27278285</v>
      </c>
      <c r="G26" s="107">
        <v>932.60711865999997</v>
      </c>
      <c r="H26" s="107">
        <v>0.63198693910000003</v>
      </c>
      <c r="I26" s="108">
        <v>693.36168201999999</v>
      </c>
      <c r="J26" s="107">
        <v>668.72560145</v>
      </c>
      <c r="K26" s="107">
        <v>718.90536426000006</v>
      </c>
      <c r="L26" s="107">
        <v>0.90929797339999996</v>
      </c>
      <c r="M26" s="107">
        <v>0.61619347869999996</v>
      </c>
      <c r="N26" s="107">
        <v>1.3418233606000001</v>
      </c>
      <c r="O26" s="119">
        <v>2315</v>
      </c>
      <c r="P26" s="119">
        <v>4441</v>
      </c>
      <c r="Q26" s="117">
        <v>483.6531726</v>
      </c>
      <c r="R26" s="107">
        <v>327.49746757999998</v>
      </c>
      <c r="S26" s="107">
        <v>714.26626010999996</v>
      </c>
      <c r="T26" s="107">
        <v>0.1202629499</v>
      </c>
      <c r="U26" s="108">
        <v>521.27899121999997</v>
      </c>
      <c r="V26" s="107">
        <v>500.47113920999999</v>
      </c>
      <c r="W26" s="107">
        <v>542.95196146000001</v>
      </c>
      <c r="X26" s="107">
        <v>0.73413269400000003</v>
      </c>
      <c r="Y26" s="107">
        <v>0.4971053882</v>
      </c>
      <c r="Z26" s="107">
        <v>1.0841781745000001</v>
      </c>
      <c r="AA26" s="119">
        <v>2349</v>
      </c>
      <c r="AB26" s="119">
        <v>4701</v>
      </c>
      <c r="AC26" s="117">
        <v>435.38642544999999</v>
      </c>
      <c r="AD26" s="107">
        <v>294.73915968</v>
      </c>
      <c r="AE26" s="107">
        <v>643.14948741000001</v>
      </c>
      <c r="AF26" s="107">
        <v>4.4720927100000002E-2</v>
      </c>
      <c r="AG26" s="108">
        <v>499.68091894999998</v>
      </c>
      <c r="AH26" s="107">
        <v>479.87716151000001</v>
      </c>
      <c r="AI26" s="107">
        <v>520.30194557000004</v>
      </c>
      <c r="AJ26" s="107">
        <v>0.67061521170000005</v>
      </c>
      <c r="AK26" s="107">
        <v>0.45397961999999997</v>
      </c>
      <c r="AL26" s="107">
        <v>0.99062764579999996</v>
      </c>
      <c r="AM26" s="107">
        <v>0.60069532800000003</v>
      </c>
      <c r="AN26" s="107">
        <v>0.90020380330000005</v>
      </c>
      <c r="AO26" s="107">
        <v>0.6072427332</v>
      </c>
      <c r="AP26" s="107">
        <v>1.3345024043</v>
      </c>
      <c r="AQ26" s="107">
        <v>0.1817963702</v>
      </c>
      <c r="AR26" s="107">
        <v>0.76528718360000003</v>
      </c>
      <c r="AS26" s="107">
        <v>0.51676599320000005</v>
      </c>
      <c r="AT26" s="107">
        <v>1.1333262656</v>
      </c>
      <c r="AU26" s="105" t="s">
        <v>28</v>
      </c>
      <c r="AV26" s="105" t="s">
        <v>28</v>
      </c>
      <c r="AW26" s="105" t="s">
        <v>28</v>
      </c>
      <c r="AX26" s="105" t="s">
        <v>28</v>
      </c>
      <c r="AY26" s="105" t="s">
        <v>28</v>
      </c>
      <c r="AZ26" s="105" t="s">
        <v>28</v>
      </c>
      <c r="BA26" s="105" t="s">
        <v>28</v>
      </c>
      <c r="BB26" s="105" t="s">
        <v>28</v>
      </c>
      <c r="BC26" s="111" t="s">
        <v>28</v>
      </c>
      <c r="BD26" s="112">
        <v>2935</v>
      </c>
      <c r="BE26" s="112">
        <v>2315</v>
      </c>
      <c r="BF26" s="112">
        <v>2349</v>
      </c>
    </row>
    <row r="27" spans="1:58" x14ac:dyDescent="0.3">
      <c r="A27" s="10"/>
      <c r="B27" t="s">
        <v>206</v>
      </c>
      <c r="C27" s="105">
        <v>1231</v>
      </c>
      <c r="D27" s="119">
        <v>2790</v>
      </c>
      <c r="E27" s="117">
        <v>455.91837253</v>
      </c>
      <c r="F27" s="107">
        <v>307.71108941</v>
      </c>
      <c r="G27" s="107">
        <v>675.50884437000002</v>
      </c>
      <c r="H27" s="107">
        <v>3.5554534200000001E-2</v>
      </c>
      <c r="I27" s="108">
        <v>441.21863798999999</v>
      </c>
      <c r="J27" s="107">
        <v>417.24692714000003</v>
      </c>
      <c r="K27" s="107">
        <v>466.56757390000001</v>
      </c>
      <c r="L27" s="107">
        <v>0.65596960449999997</v>
      </c>
      <c r="M27" s="107">
        <v>0.44273083470000002</v>
      </c>
      <c r="N27" s="107">
        <v>0.97191360599999999</v>
      </c>
      <c r="O27" s="119">
        <v>1968</v>
      </c>
      <c r="P27" s="119">
        <v>2847</v>
      </c>
      <c r="Q27" s="117">
        <v>632.91453134000005</v>
      </c>
      <c r="R27" s="107">
        <v>428.11938973000002</v>
      </c>
      <c r="S27" s="107">
        <v>935.67545314999995</v>
      </c>
      <c r="T27" s="107">
        <v>0.84067186380000003</v>
      </c>
      <c r="U27" s="108">
        <v>691.25395152999999</v>
      </c>
      <c r="V27" s="107">
        <v>661.37848402999998</v>
      </c>
      <c r="W27" s="107">
        <v>722.47893912999996</v>
      </c>
      <c r="X27" s="107">
        <v>0.96069513500000003</v>
      </c>
      <c r="Y27" s="107">
        <v>0.64983847669999995</v>
      </c>
      <c r="Z27" s="107">
        <v>1.4202531483</v>
      </c>
      <c r="AA27" s="119">
        <v>1805</v>
      </c>
      <c r="AB27" s="119">
        <v>2887</v>
      </c>
      <c r="AC27" s="117">
        <v>471.91922738</v>
      </c>
      <c r="AD27" s="107">
        <v>319.24771765000003</v>
      </c>
      <c r="AE27" s="107">
        <v>697.60172072</v>
      </c>
      <c r="AF27" s="107">
        <v>0.10968030719999999</v>
      </c>
      <c r="AG27" s="108">
        <v>625.21648770000002</v>
      </c>
      <c r="AH27" s="107">
        <v>597.02871126000002</v>
      </c>
      <c r="AI27" s="107">
        <v>654.73510591000002</v>
      </c>
      <c r="AJ27" s="107">
        <v>0.72688580550000004</v>
      </c>
      <c r="AK27" s="107">
        <v>0.49172956080000002</v>
      </c>
      <c r="AL27" s="107">
        <v>1.0744991075999999</v>
      </c>
      <c r="AM27" s="107">
        <v>0.14565700300000001</v>
      </c>
      <c r="AN27" s="107">
        <v>0.74562868130000004</v>
      </c>
      <c r="AO27" s="107">
        <v>0.50212154929999997</v>
      </c>
      <c r="AP27" s="107">
        <v>1.1072261908000001</v>
      </c>
      <c r="AQ27" s="107">
        <v>0.10598903799999999</v>
      </c>
      <c r="AR27" s="107">
        <v>1.3882189652000001</v>
      </c>
      <c r="AS27" s="107">
        <v>0.93267433929999999</v>
      </c>
      <c r="AT27" s="107">
        <v>2.0662645194000002</v>
      </c>
      <c r="AU27" s="105" t="s">
        <v>28</v>
      </c>
      <c r="AV27" s="105" t="s">
        <v>28</v>
      </c>
      <c r="AW27" s="105" t="s">
        <v>28</v>
      </c>
      <c r="AX27" s="105" t="s">
        <v>28</v>
      </c>
      <c r="AY27" s="105" t="s">
        <v>28</v>
      </c>
      <c r="AZ27" s="105" t="s">
        <v>28</v>
      </c>
      <c r="BA27" s="105" t="s">
        <v>28</v>
      </c>
      <c r="BB27" s="105" t="s">
        <v>28</v>
      </c>
      <c r="BC27" s="111" t="s">
        <v>28</v>
      </c>
      <c r="BD27" s="112">
        <v>1231</v>
      </c>
      <c r="BE27" s="112">
        <v>1968</v>
      </c>
      <c r="BF27" s="112">
        <v>1805</v>
      </c>
    </row>
    <row r="28" spans="1:58" x14ac:dyDescent="0.3">
      <c r="A28" s="10"/>
      <c r="B28" t="s">
        <v>73</v>
      </c>
      <c r="C28" s="105">
        <v>5033</v>
      </c>
      <c r="D28" s="119">
        <v>5677</v>
      </c>
      <c r="E28" s="117">
        <v>628.39645169000005</v>
      </c>
      <c r="F28" s="107">
        <v>426.17343033999998</v>
      </c>
      <c r="G28" s="107">
        <v>926.57606596000005</v>
      </c>
      <c r="H28" s="107">
        <v>0.61097900159999996</v>
      </c>
      <c r="I28" s="108">
        <v>886.55980270999999</v>
      </c>
      <c r="J28" s="107">
        <v>862.40200533999996</v>
      </c>
      <c r="K28" s="107">
        <v>911.39431368999999</v>
      </c>
      <c r="L28" s="107">
        <v>0.90412888950000003</v>
      </c>
      <c r="M28" s="107">
        <v>0.61317295679999995</v>
      </c>
      <c r="N28" s="107">
        <v>1.333145958</v>
      </c>
      <c r="O28" s="119">
        <v>5000</v>
      </c>
      <c r="P28" s="119">
        <v>5808</v>
      </c>
      <c r="Q28" s="117">
        <v>603.24034360999997</v>
      </c>
      <c r="R28" s="107">
        <v>409.01782983999999</v>
      </c>
      <c r="S28" s="107">
        <v>889.68960668</v>
      </c>
      <c r="T28" s="107">
        <v>0.65669182049999997</v>
      </c>
      <c r="U28" s="108">
        <v>860.88154269999995</v>
      </c>
      <c r="V28" s="107">
        <v>837.34723191</v>
      </c>
      <c r="W28" s="107">
        <v>885.07730403000005</v>
      </c>
      <c r="X28" s="107">
        <v>0.91565295889999998</v>
      </c>
      <c r="Y28" s="107">
        <v>0.62084439489999999</v>
      </c>
      <c r="Z28" s="107">
        <v>1.3504516556999999</v>
      </c>
      <c r="AA28" s="119">
        <v>4742</v>
      </c>
      <c r="AB28" s="119">
        <v>5949</v>
      </c>
      <c r="AC28" s="117">
        <v>504.22215219999998</v>
      </c>
      <c r="AD28" s="107">
        <v>341.90352285</v>
      </c>
      <c r="AE28" s="107">
        <v>743.60151847999998</v>
      </c>
      <c r="AF28" s="107">
        <v>0.2022083596</v>
      </c>
      <c r="AG28" s="108">
        <v>797.10875777000001</v>
      </c>
      <c r="AH28" s="107">
        <v>774.74117340999999</v>
      </c>
      <c r="AI28" s="107">
        <v>820.12211759000002</v>
      </c>
      <c r="AJ28" s="107">
        <v>0.77664122160000004</v>
      </c>
      <c r="AK28" s="107">
        <v>0.52662575119999999</v>
      </c>
      <c r="AL28" s="107">
        <v>1.1453514868000001</v>
      </c>
      <c r="AM28" s="107">
        <v>0.36845138150000001</v>
      </c>
      <c r="AN28" s="107">
        <v>0.83585615179999995</v>
      </c>
      <c r="AO28" s="107">
        <v>0.56550594730000003</v>
      </c>
      <c r="AP28" s="107">
        <v>1.2354520934</v>
      </c>
      <c r="AQ28" s="107">
        <v>0.837538479</v>
      </c>
      <c r="AR28" s="107">
        <v>0.95996777509999998</v>
      </c>
      <c r="AS28" s="107">
        <v>0.64960851360000005</v>
      </c>
      <c r="AT28" s="107">
        <v>1.4186053752000001</v>
      </c>
      <c r="AU28" s="105" t="s">
        <v>28</v>
      </c>
      <c r="AV28" s="105" t="s">
        <v>28</v>
      </c>
      <c r="AW28" s="105" t="s">
        <v>28</v>
      </c>
      <c r="AX28" s="105" t="s">
        <v>28</v>
      </c>
      <c r="AY28" s="105" t="s">
        <v>28</v>
      </c>
      <c r="AZ28" s="105" t="s">
        <v>28</v>
      </c>
      <c r="BA28" s="105" t="s">
        <v>28</v>
      </c>
      <c r="BB28" s="105" t="s">
        <v>28</v>
      </c>
      <c r="BC28" s="111" t="s">
        <v>28</v>
      </c>
      <c r="BD28" s="112">
        <v>5033</v>
      </c>
      <c r="BE28" s="112">
        <v>5000</v>
      </c>
      <c r="BF28" s="112">
        <v>4742</v>
      </c>
    </row>
    <row r="29" spans="1:58" x14ac:dyDescent="0.3">
      <c r="A29" s="10"/>
      <c r="B29" t="s">
        <v>76</v>
      </c>
      <c r="C29" s="105">
        <v>3217</v>
      </c>
      <c r="D29" s="119">
        <v>3871</v>
      </c>
      <c r="E29" s="117">
        <v>552.85117605999994</v>
      </c>
      <c r="F29" s="107">
        <v>374.45248806000001</v>
      </c>
      <c r="G29" s="107">
        <v>816.24353587999997</v>
      </c>
      <c r="H29" s="107">
        <v>0.24961448880000001</v>
      </c>
      <c r="I29" s="108">
        <v>831.05140789999996</v>
      </c>
      <c r="J29" s="107">
        <v>802.82417324000005</v>
      </c>
      <c r="K29" s="107">
        <v>860.27110990999995</v>
      </c>
      <c r="L29" s="107">
        <v>0.79543529970000004</v>
      </c>
      <c r="M29" s="107">
        <v>0.53875751729999999</v>
      </c>
      <c r="N29" s="107">
        <v>1.1744009052</v>
      </c>
      <c r="O29" s="119">
        <v>3321</v>
      </c>
      <c r="P29" s="119">
        <v>4066</v>
      </c>
      <c r="Q29" s="117">
        <v>582.96791012000006</v>
      </c>
      <c r="R29" s="107">
        <v>394.92609295</v>
      </c>
      <c r="S29" s="107">
        <v>860.54477102999999</v>
      </c>
      <c r="T29" s="107">
        <v>0.53820756110000001</v>
      </c>
      <c r="U29" s="108">
        <v>816.77324152000006</v>
      </c>
      <c r="V29" s="107">
        <v>789.46141225999997</v>
      </c>
      <c r="W29" s="107">
        <v>845.02993775000004</v>
      </c>
      <c r="X29" s="107">
        <v>0.88488161890000006</v>
      </c>
      <c r="Y29" s="107">
        <v>0.59945467740000002</v>
      </c>
      <c r="Z29" s="107">
        <v>1.3062129783</v>
      </c>
      <c r="AA29" s="119">
        <v>3955</v>
      </c>
      <c r="AB29" s="119">
        <v>4368</v>
      </c>
      <c r="AC29" s="117">
        <v>542.26324993000003</v>
      </c>
      <c r="AD29" s="107">
        <v>367.19699337999998</v>
      </c>
      <c r="AE29" s="107">
        <v>800.79477099999997</v>
      </c>
      <c r="AF29" s="107">
        <v>0.36538513830000002</v>
      </c>
      <c r="AG29" s="108">
        <v>905.44871794999995</v>
      </c>
      <c r="AH29" s="107">
        <v>877.66510199000004</v>
      </c>
      <c r="AI29" s="107">
        <v>934.11185995000005</v>
      </c>
      <c r="AJ29" s="107">
        <v>0.83523500709999998</v>
      </c>
      <c r="AK29" s="107">
        <v>0.5655846739</v>
      </c>
      <c r="AL29" s="107">
        <v>1.2334448745</v>
      </c>
      <c r="AM29" s="107">
        <v>0.71807556179999998</v>
      </c>
      <c r="AN29" s="107">
        <v>0.93017684249999999</v>
      </c>
      <c r="AO29" s="107">
        <v>0.62793484290000001</v>
      </c>
      <c r="AP29" s="107">
        <v>1.3778960798</v>
      </c>
      <c r="AQ29" s="107">
        <v>0.79120819809999998</v>
      </c>
      <c r="AR29" s="107">
        <v>1.0544753007000001</v>
      </c>
      <c r="AS29" s="107">
        <v>0.71201805200000001</v>
      </c>
      <c r="AT29" s="107">
        <v>1.5616432148999999</v>
      </c>
      <c r="AU29" s="105" t="s">
        <v>28</v>
      </c>
      <c r="AV29" s="105" t="s">
        <v>28</v>
      </c>
      <c r="AW29" s="105" t="s">
        <v>28</v>
      </c>
      <c r="AX29" s="105" t="s">
        <v>28</v>
      </c>
      <c r="AY29" s="105" t="s">
        <v>28</v>
      </c>
      <c r="AZ29" s="105" t="s">
        <v>28</v>
      </c>
      <c r="BA29" s="105" t="s">
        <v>28</v>
      </c>
      <c r="BB29" s="105" t="s">
        <v>28</v>
      </c>
      <c r="BC29" s="111" t="s">
        <v>28</v>
      </c>
      <c r="BD29" s="112">
        <v>3217</v>
      </c>
      <c r="BE29" s="112">
        <v>3321</v>
      </c>
      <c r="BF29" s="112">
        <v>3955</v>
      </c>
    </row>
    <row r="30" spans="1:58" x14ac:dyDescent="0.3">
      <c r="A30" s="10"/>
      <c r="B30" t="s">
        <v>72</v>
      </c>
      <c r="C30" s="105">
        <v>3602</v>
      </c>
      <c r="D30" s="119">
        <v>5002</v>
      </c>
      <c r="E30" s="117">
        <v>954.21563087000004</v>
      </c>
      <c r="F30" s="107">
        <v>647.16032918999997</v>
      </c>
      <c r="G30" s="107">
        <v>1406.9581046999999</v>
      </c>
      <c r="H30" s="107">
        <v>0.1096509619</v>
      </c>
      <c r="I30" s="108">
        <v>720.11195522000003</v>
      </c>
      <c r="J30" s="107">
        <v>696.97510795000005</v>
      </c>
      <c r="K30" s="107">
        <v>744.01685530999998</v>
      </c>
      <c r="L30" s="107">
        <v>1.3729134154</v>
      </c>
      <c r="M30" s="107">
        <v>0.93112611980000004</v>
      </c>
      <c r="N30" s="107">
        <v>2.0243135769</v>
      </c>
      <c r="O30" s="119">
        <v>3767</v>
      </c>
      <c r="P30" s="119">
        <v>5179</v>
      </c>
      <c r="Q30" s="117">
        <v>657.30419441000004</v>
      </c>
      <c r="R30" s="107">
        <v>445.72128806000001</v>
      </c>
      <c r="S30" s="107">
        <v>969.32503688999998</v>
      </c>
      <c r="T30" s="107">
        <v>0.99079473419999997</v>
      </c>
      <c r="U30" s="108">
        <v>727.36049430000003</v>
      </c>
      <c r="V30" s="107">
        <v>704.50007921999998</v>
      </c>
      <c r="W30" s="107">
        <v>750.96270998</v>
      </c>
      <c r="X30" s="107">
        <v>0.99771597980000004</v>
      </c>
      <c r="Y30" s="107">
        <v>0.67655623600000003</v>
      </c>
      <c r="Z30" s="107">
        <v>1.4713295414000001</v>
      </c>
      <c r="AA30" s="119">
        <v>3212</v>
      </c>
      <c r="AB30" s="119">
        <v>5803</v>
      </c>
      <c r="AC30" s="117">
        <v>508.70720849000003</v>
      </c>
      <c r="AD30" s="107">
        <v>344.83383843000001</v>
      </c>
      <c r="AE30" s="107">
        <v>750.45716263999998</v>
      </c>
      <c r="AF30" s="107">
        <v>0.21885090160000001</v>
      </c>
      <c r="AG30" s="108">
        <v>553.50680681999995</v>
      </c>
      <c r="AH30" s="107">
        <v>534.69219043999999</v>
      </c>
      <c r="AI30" s="107">
        <v>572.98346727000001</v>
      </c>
      <c r="AJ30" s="107">
        <v>0.78354944569999996</v>
      </c>
      <c r="AK30" s="107">
        <v>0.53113924560000003</v>
      </c>
      <c r="AL30" s="107">
        <v>1.1559110701999999</v>
      </c>
      <c r="AM30" s="107">
        <v>0.198761781</v>
      </c>
      <c r="AN30" s="107">
        <v>0.7739296551</v>
      </c>
      <c r="AO30" s="107">
        <v>0.52354429120000001</v>
      </c>
      <c r="AP30" s="107">
        <v>1.144061966</v>
      </c>
      <c r="AQ30" s="107">
        <v>6.1389630000000001E-2</v>
      </c>
      <c r="AR30" s="107">
        <v>0.68884240959999998</v>
      </c>
      <c r="AS30" s="107">
        <v>0.46613681750000002</v>
      </c>
      <c r="AT30" s="107">
        <v>1.0179497681</v>
      </c>
      <c r="AU30" s="105" t="s">
        <v>28</v>
      </c>
      <c r="AV30" s="105" t="s">
        <v>28</v>
      </c>
      <c r="AW30" s="105" t="s">
        <v>28</v>
      </c>
      <c r="AX30" s="105" t="s">
        <v>28</v>
      </c>
      <c r="AY30" s="105" t="s">
        <v>28</v>
      </c>
      <c r="AZ30" s="105" t="s">
        <v>28</v>
      </c>
      <c r="BA30" s="105" t="s">
        <v>28</v>
      </c>
      <c r="BB30" s="105" t="s">
        <v>28</v>
      </c>
      <c r="BC30" s="111" t="s">
        <v>28</v>
      </c>
      <c r="BD30" s="112">
        <v>3602</v>
      </c>
      <c r="BE30" s="112">
        <v>3767</v>
      </c>
      <c r="BF30" s="112">
        <v>3212</v>
      </c>
    </row>
    <row r="31" spans="1:58" x14ac:dyDescent="0.3">
      <c r="A31" s="10"/>
      <c r="B31" t="s">
        <v>78</v>
      </c>
      <c r="C31" s="105">
        <v>3207</v>
      </c>
      <c r="D31" s="119">
        <v>4615</v>
      </c>
      <c r="E31" s="117">
        <v>727.39117494000004</v>
      </c>
      <c r="F31" s="107">
        <v>493.14790632</v>
      </c>
      <c r="G31" s="107">
        <v>1072.8990524000001</v>
      </c>
      <c r="H31" s="107">
        <v>0.81847799180000003</v>
      </c>
      <c r="I31" s="108">
        <v>694.90790899000001</v>
      </c>
      <c r="J31" s="107">
        <v>671.26874427999996</v>
      </c>
      <c r="K31" s="107">
        <v>719.37954223999998</v>
      </c>
      <c r="L31" s="107">
        <v>1.0465612489</v>
      </c>
      <c r="M31" s="107">
        <v>0.70953498820000005</v>
      </c>
      <c r="N31" s="107">
        <v>1.5436736255000001</v>
      </c>
      <c r="O31" s="119">
        <v>3228</v>
      </c>
      <c r="P31" s="119">
        <v>4514</v>
      </c>
      <c r="Q31" s="117">
        <v>665.80341483999996</v>
      </c>
      <c r="R31" s="107">
        <v>451.26580859000001</v>
      </c>
      <c r="S31" s="107">
        <v>982.33497590000002</v>
      </c>
      <c r="T31" s="107">
        <v>0.9575571987</v>
      </c>
      <c r="U31" s="108">
        <v>715.10855117000006</v>
      </c>
      <c r="V31" s="107">
        <v>690.86010551000004</v>
      </c>
      <c r="W31" s="107">
        <v>740.20809115999998</v>
      </c>
      <c r="X31" s="107">
        <v>1.0106168682000001</v>
      </c>
      <c r="Y31" s="107">
        <v>0.68497221259999996</v>
      </c>
      <c r="Z31" s="107">
        <v>1.4910772080000001</v>
      </c>
      <c r="AA31" s="119">
        <v>3982</v>
      </c>
      <c r="AB31" s="119">
        <v>4682</v>
      </c>
      <c r="AC31" s="117">
        <v>793.07964630000004</v>
      </c>
      <c r="AD31" s="107">
        <v>537.72161776999997</v>
      </c>
      <c r="AE31" s="107">
        <v>1169.7043685000001</v>
      </c>
      <c r="AF31" s="107">
        <v>0.3127679189</v>
      </c>
      <c r="AG31" s="108">
        <v>850.49124305999999</v>
      </c>
      <c r="AH31" s="107">
        <v>824.48125008</v>
      </c>
      <c r="AI31" s="107">
        <v>877.32177590000003</v>
      </c>
      <c r="AJ31" s="107">
        <v>1.2215614538999999</v>
      </c>
      <c r="AK31" s="107">
        <v>0.82823964059999999</v>
      </c>
      <c r="AL31" s="107">
        <v>1.8016674312000001</v>
      </c>
      <c r="AM31" s="107">
        <v>0.38086669179999999</v>
      </c>
      <c r="AN31" s="107">
        <v>1.1911618784</v>
      </c>
      <c r="AO31" s="107">
        <v>0.8054746948</v>
      </c>
      <c r="AP31" s="107">
        <v>1.7615284872000001</v>
      </c>
      <c r="AQ31" s="107">
        <v>0.65765016700000001</v>
      </c>
      <c r="AR31" s="107">
        <v>0.91533061959999995</v>
      </c>
      <c r="AS31" s="107">
        <v>0.61894044660000003</v>
      </c>
      <c r="AT31" s="107">
        <v>1.3536522741999999</v>
      </c>
      <c r="AU31" s="105" t="s">
        <v>28</v>
      </c>
      <c r="AV31" s="105" t="s">
        <v>28</v>
      </c>
      <c r="AW31" s="105" t="s">
        <v>28</v>
      </c>
      <c r="AX31" s="105" t="s">
        <v>28</v>
      </c>
      <c r="AY31" s="105" t="s">
        <v>28</v>
      </c>
      <c r="AZ31" s="105" t="s">
        <v>28</v>
      </c>
      <c r="BA31" s="105" t="s">
        <v>28</v>
      </c>
      <c r="BB31" s="105" t="s">
        <v>28</v>
      </c>
      <c r="BC31" s="111" t="s">
        <v>28</v>
      </c>
      <c r="BD31" s="112">
        <v>3207</v>
      </c>
      <c r="BE31" s="112">
        <v>3228</v>
      </c>
      <c r="BF31" s="112">
        <v>3982</v>
      </c>
    </row>
    <row r="32" spans="1:58" x14ac:dyDescent="0.3">
      <c r="A32" s="10"/>
      <c r="B32" t="s">
        <v>183</v>
      </c>
      <c r="C32" s="105">
        <v>6202</v>
      </c>
      <c r="D32" s="119">
        <v>7937</v>
      </c>
      <c r="E32" s="117">
        <v>675.51651092999998</v>
      </c>
      <c r="F32" s="107">
        <v>458.35347969999998</v>
      </c>
      <c r="G32" s="107">
        <v>995.56908968000005</v>
      </c>
      <c r="H32" s="107">
        <v>0.88557091560000001</v>
      </c>
      <c r="I32" s="108">
        <v>781.40355297999997</v>
      </c>
      <c r="J32" s="107">
        <v>762.19633185999999</v>
      </c>
      <c r="K32" s="107">
        <v>801.09479289000001</v>
      </c>
      <c r="L32" s="107">
        <v>0.97192463650000005</v>
      </c>
      <c r="M32" s="107">
        <v>0.65947320600000003</v>
      </c>
      <c r="N32" s="107">
        <v>1.4324122504000001</v>
      </c>
      <c r="O32" s="119">
        <v>6123</v>
      </c>
      <c r="P32" s="119">
        <v>8080</v>
      </c>
      <c r="Q32" s="117">
        <v>577.26812093000001</v>
      </c>
      <c r="R32" s="107">
        <v>391.69824147000003</v>
      </c>
      <c r="S32" s="107">
        <v>850.75307508000003</v>
      </c>
      <c r="T32" s="107">
        <v>0.5042930779</v>
      </c>
      <c r="U32" s="108">
        <v>757.79702970000005</v>
      </c>
      <c r="V32" s="107">
        <v>739.05178139999998</v>
      </c>
      <c r="W32" s="107">
        <v>777.01773092999997</v>
      </c>
      <c r="X32" s="107">
        <v>0.87622996139999998</v>
      </c>
      <c r="Y32" s="107">
        <v>0.59455515130000003</v>
      </c>
      <c r="Z32" s="107">
        <v>1.2913502532000001</v>
      </c>
      <c r="AA32" s="119">
        <v>5102</v>
      </c>
      <c r="AB32" s="119">
        <v>8737</v>
      </c>
      <c r="AC32" s="117">
        <v>461.40472483999997</v>
      </c>
      <c r="AD32" s="107">
        <v>312.94475390999997</v>
      </c>
      <c r="AE32" s="107">
        <v>680.29362192999997</v>
      </c>
      <c r="AF32" s="107">
        <v>8.4697550799999993E-2</v>
      </c>
      <c r="AG32" s="108">
        <v>583.95330205000005</v>
      </c>
      <c r="AH32" s="107">
        <v>568.14769529</v>
      </c>
      <c r="AI32" s="107">
        <v>600.19861348999996</v>
      </c>
      <c r="AJ32" s="107">
        <v>0.71069057079999998</v>
      </c>
      <c r="AK32" s="107">
        <v>0.48202125769999998</v>
      </c>
      <c r="AL32" s="107">
        <v>1.0478398605000001</v>
      </c>
      <c r="AM32" s="107">
        <v>0.25991428370000003</v>
      </c>
      <c r="AN32" s="107">
        <v>0.79929015319999996</v>
      </c>
      <c r="AO32" s="107">
        <v>0.54129862740000001</v>
      </c>
      <c r="AP32" s="107">
        <v>1.1802445392000001</v>
      </c>
      <c r="AQ32" s="107">
        <v>0.42883976779999999</v>
      </c>
      <c r="AR32" s="107">
        <v>0.85455812190000002</v>
      </c>
      <c r="AS32" s="107">
        <v>0.57895799349999999</v>
      </c>
      <c r="AT32" s="107">
        <v>1.2613515869</v>
      </c>
      <c r="AU32" s="105" t="s">
        <v>28</v>
      </c>
      <c r="AV32" s="105" t="s">
        <v>28</v>
      </c>
      <c r="AW32" s="105" t="s">
        <v>28</v>
      </c>
      <c r="AX32" s="105" t="s">
        <v>28</v>
      </c>
      <c r="AY32" s="105" t="s">
        <v>28</v>
      </c>
      <c r="AZ32" s="105" t="s">
        <v>28</v>
      </c>
      <c r="BA32" s="105" t="s">
        <v>28</v>
      </c>
      <c r="BB32" s="105" t="s">
        <v>28</v>
      </c>
      <c r="BC32" s="111" t="s">
        <v>28</v>
      </c>
      <c r="BD32" s="112">
        <v>6202</v>
      </c>
      <c r="BE32" s="112">
        <v>6123</v>
      </c>
      <c r="BF32" s="112">
        <v>5102</v>
      </c>
    </row>
    <row r="33" spans="1:93" x14ac:dyDescent="0.3">
      <c r="A33" s="10"/>
      <c r="B33" t="s">
        <v>71</v>
      </c>
      <c r="C33" s="105">
        <v>8661</v>
      </c>
      <c r="D33" s="119">
        <v>14779</v>
      </c>
      <c r="E33" s="117">
        <v>615.80782108999995</v>
      </c>
      <c r="F33" s="107">
        <v>418.14452127999999</v>
      </c>
      <c r="G33" s="107">
        <v>906.90958082999998</v>
      </c>
      <c r="H33" s="107">
        <v>0.54005209509999996</v>
      </c>
      <c r="I33" s="108">
        <v>586.03423777</v>
      </c>
      <c r="J33" s="107">
        <v>573.82125044999998</v>
      </c>
      <c r="K33" s="107">
        <v>598.50716153999997</v>
      </c>
      <c r="L33" s="107">
        <v>0.88601652659999997</v>
      </c>
      <c r="M33" s="107">
        <v>0.60162106370000001</v>
      </c>
      <c r="N33" s="107">
        <v>1.3048500672000001</v>
      </c>
      <c r="O33" s="119">
        <v>9414</v>
      </c>
      <c r="P33" s="119">
        <v>17236</v>
      </c>
      <c r="Q33" s="117">
        <v>593.51242437999997</v>
      </c>
      <c r="R33" s="107">
        <v>403.04628566999997</v>
      </c>
      <c r="S33" s="107">
        <v>873.98646364000001</v>
      </c>
      <c r="T33" s="107">
        <v>0.59708248620000004</v>
      </c>
      <c r="U33" s="108">
        <v>546.18240891000005</v>
      </c>
      <c r="V33" s="107">
        <v>535.25997023000002</v>
      </c>
      <c r="W33" s="107">
        <v>557.32772932</v>
      </c>
      <c r="X33" s="107">
        <v>0.90088703989999996</v>
      </c>
      <c r="Y33" s="107">
        <v>0.61178024310000001</v>
      </c>
      <c r="Z33" s="107">
        <v>1.3266159996</v>
      </c>
      <c r="AA33" s="119">
        <v>8742</v>
      </c>
      <c r="AB33" s="119">
        <v>16673</v>
      </c>
      <c r="AC33" s="117">
        <v>509.02247645</v>
      </c>
      <c r="AD33" s="107">
        <v>345.61607397</v>
      </c>
      <c r="AE33" s="107">
        <v>749.68701122000004</v>
      </c>
      <c r="AF33" s="107">
        <v>0.21806806810000001</v>
      </c>
      <c r="AG33" s="108">
        <v>524.32075811000004</v>
      </c>
      <c r="AH33" s="107">
        <v>513.44409321000001</v>
      </c>
      <c r="AI33" s="107">
        <v>535.42783142999997</v>
      </c>
      <c r="AJ33" s="107">
        <v>0.78403504530000001</v>
      </c>
      <c r="AK33" s="107">
        <v>0.5323441042</v>
      </c>
      <c r="AL33" s="107">
        <v>1.1547248244999999</v>
      </c>
      <c r="AM33" s="107">
        <v>0.437703326</v>
      </c>
      <c r="AN33" s="107">
        <v>0.85764417989999997</v>
      </c>
      <c r="AO33" s="107">
        <v>0.58193703799999996</v>
      </c>
      <c r="AP33" s="107">
        <v>1.2639744356</v>
      </c>
      <c r="AQ33" s="107">
        <v>0.85214265560000002</v>
      </c>
      <c r="AR33" s="107">
        <v>0.96379487890000004</v>
      </c>
      <c r="AS33" s="107">
        <v>0.65399173840000002</v>
      </c>
      <c r="AT33" s="107">
        <v>1.4203552035</v>
      </c>
      <c r="AU33" s="105" t="s">
        <v>28</v>
      </c>
      <c r="AV33" s="105" t="s">
        <v>28</v>
      </c>
      <c r="AW33" s="105" t="s">
        <v>28</v>
      </c>
      <c r="AX33" s="105" t="s">
        <v>28</v>
      </c>
      <c r="AY33" s="105" t="s">
        <v>28</v>
      </c>
      <c r="AZ33" s="105" t="s">
        <v>28</v>
      </c>
      <c r="BA33" s="105" t="s">
        <v>28</v>
      </c>
      <c r="BB33" s="105" t="s">
        <v>28</v>
      </c>
      <c r="BC33" s="111" t="s">
        <v>28</v>
      </c>
      <c r="BD33" s="112">
        <v>8661</v>
      </c>
      <c r="BE33" s="112">
        <v>9414</v>
      </c>
      <c r="BF33" s="112">
        <v>8742</v>
      </c>
    </row>
    <row r="34" spans="1:93" x14ac:dyDescent="0.3">
      <c r="A34" s="10"/>
      <c r="B34" t="s">
        <v>77</v>
      </c>
      <c r="C34" s="105">
        <v>4640</v>
      </c>
      <c r="D34" s="119">
        <v>7259</v>
      </c>
      <c r="E34" s="117">
        <v>769.04962410999997</v>
      </c>
      <c r="F34" s="107">
        <v>521.81900917999997</v>
      </c>
      <c r="G34" s="107">
        <v>1133.4146780999999</v>
      </c>
      <c r="H34" s="107">
        <v>0.60905036420000003</v>
      </c>
      <c r="I34" s="108">
        <v>639.20650226999999</v>
      </c>
      <c r="J34" s="107">
        <v>621.07652616999997</v>
      </c>
      <c r="K34" s="107">
        <v>657.86571433999995</v>
      </c>
      <c r="L34" s="107">
        <v>1.1064989001000001</v>
      </c>
      <c r="M34" s="107">
        <v>0.75078660939999997</v>
      </c>
      <c r="N34" s="107">
        <v>1.6307427446</v>
      </c>
      <c r="O34" s="119">
        <v>4710</v>
      </c>
      <c r="P34" s="119">
        <v>7509</v>
      </c>
      <c r="Q34" s="117">
        <v>731.61598085000003</v>
      </c>
      <c r="R34" s="107">
        <v>496.39879593000001</v>
      </c>
      <c r="S34" s="107">
        <v>1078.2901727999999</v>
      </c>
      <c r="T34" s="107">
        <v>0.59633823559999999</v>
      </c>
      <c r="U34" s="108">
        <v>627.24730323999995</v>
      </c>
      <c r="V34" s="107">
        <v>609.58734113000003</v>
      </c>
      <c r="W34" s="107">
        <v>645.41888072999996</v>
      </c>
      <c r="X34" s="107">
        <v>1.1105131557000001</v>
      </c>
      <c r="Y34" s="107">
        <v>0.7534791582</v>
      </c>
      <c r="Z34" s="107">
        <v>1.6367267171</v>
      </c>
      <c r="AA34" s="119">
        <v>4747</v>
      </c>
      <c r="AB34" s="119">
        <v>7933</v>
      </c>
      <c r="AC34" s="117">
        <v>665.97019866000005</v>
      </c>
      <c r="AD34" s="107">
        <v>451.87298276000001</v>
      </c>
      <c r="AE34" s="107">
        <v>981.50657911999997</v>
      </c>
      <c r="AF34" s="107">
        <v>0.89766048779999996</v>
      </c>
      <c r="AG34" s="108">
        <v>598.38648682999997</v>
      </c>
      <c r="AH34" s="107">
        <v>581.60394725000003</v>
      </c>
      <c r="AI34" s="107">
        <v>615.65329690999999</v>
      </c>
      <c r="AJ34" s="107">
        <v>1.0257778369999999</v>
      </c>
      <c r="AK34" s="107">
        <v>0.69600905830000004</v>
      </c>
      <c r="AL34" s="107">
        <v>1.5117909145999999</v>
      </c>
      <c r="AM34" s="107">
        <v>0.63609814580000001</v>
      </c>
      <c r="AN34" s="107">
        <v>0.91027289739999995</v>
      </c>
      <c r="AO34" s="107">
        <v>0.61666486170000001</v>
      </c>
      <c r="AP34" s="107">
        <v>1.3436743347</v>
      </c>
      <c r="AQ34" s="107">
        <v>0.80168962850000003</v>
      </c>
      <c r="AR34" s="107">
        <v>0.95132480129999997</v>
      </c>
      <c r="AS34" s="107">
        <v>0.64448861859999995</v>
      </c>
      <c r="AT34" s="107">
        <v>1.4042433821</v>
      </c>
      <c r="AU34" s="105" t="s">
        <v>28</v>
      </c>
      <c r="AV34" s="105" t="s">
        <v>28</v>
      </c>
      <c r="AW34" s="105" t="s">
        <v>28</v>
      </c>
      <c r="AX34" s="105" t="s">
        <v>28</v>
      </c>
      <c r="AY34" s="105" t="s">
        <v>28</v>
      </c>
      <c r="AZ34" s="105" t="s">
        <v>28</v>
      </c>
      <c r="BA34" s="105" t="s">
        <v>28</v>
      </c>
      <c r="BB34" s="105" t="s">
        <v>28</v>
      </c>
      <c r="BC34" s="111" t="s">
        <v>28</v>
      </c>
      <c r="BD34" s="112">
        <v>4640</v>
      </c>
      <c r="BE34" s="112">
        <v>4710</v>
      </c>
      <c r="BF34" s="112">
        <v>4747</v>
      </c>
    </row>
    <row r="35" spans="1:93" x14ac:dyDescent="0.3">
      <c r="A35" s="10"/>
      <c r="B35" t="s">
        <v>79</v>
      </c>
      <c r="C35" s="105">
        <v>13166</v>
      </c>
      <c r="D35" s="119">
        <v>14865</v>
      </c>
      <c r="E35" s="117">
        <v>756.20587704000002</v>
      </c>
      <c r="F35" s="107">
        <v>513.55823203</v>
      </c>
      <c r="G35" s="107">
        <v>1113.5004617</v>
      </c>
      <c r="H35" s="107">
        <v>0.66916673090000001</v>
      </c>
      <c r="I35" s="108">
        <v>885.70467541000005</v>
      </c>
      <c r="J35" s="107">
        <v>870.70415854999999</v>
      </c>
      <c r="K35" s="107">
        <v>900.96362162000003</v>
      </c>
      <c r="L35" s="107">
        <v>1.0880194787999999</v>
      </c>
      <c r="M35" s="107">
        <v>0.73890110740000003</v>
      </c>
      <c r="N35" s="107">
        <v>1.6020904211</v>
      </c>
      <c r="O35" s="119">
        <v>12829</v>
      </c>
      <c r="P35" s="119">
        <v>15569</v>
      </c>
      <c r="Q35" s="117">
        <v>785.14926448999995</v>
      </c>
      <c r="R35" s="107">
        <v>533.19614916</v>
      </c>
      <c r="S35" s="107">
        <v>1156.1587016000001</v>
      </c>
      <c r="T35" s="107">
        <v>0.3742427452</v>
      </c>
      <c r="U35" s="108">
        <v>824.00924914999996</v>
      </c>
      <c r="V35" s="107">
        <v>809.87308327000005</v>
      </c>
      <c r="W35" s="107">
        <v>838.39215886</v>
      </c>
      <c r="X35" s="107">
        <v>1.1917708335999999</v>
      </c>
      <c r="Y35" s="107">
        <v>0.80933352160000005</v>
      </c>
      <c r="Z35" s="107">
        <v>1.7549226394999999</v>
      </c>
      <c r="AA35" s="119">
        <v>12759</v>
      </c>
      <c r="AB35" s="119">
        <v>15851</v>
      </c>
      <c r="AC35" s="117">
        <v>648.58034954000004</v>
      </c>
      <c r="AD35" s="107">
        <v>440.43451646</v>
      </c>
      <c r="AE35" s="107">
        <v>955.09424008999997</v>
      </c>
      <c r="AF35" s="107">
        <v>0.99592771589999995</v>
      </c>
      <c r="AG35" s="108">
        <v>804.93344268999999</v>
      </c>
      <c r="AH35" s="107">
        <v>791.08702788000005</v>
      </c>
      <c r="AI35" s="107">
        <v>819.02221161</v>
      </c>
      <c r="AJ35" s="107">
        <v>0.99899267179999995</v>
      </c>
      <c r="AK35" s="107">
        <v>0.67839066449999996</v>
      </c>
      <c r="AL35" s="107">
        <v>1.4711086256999999</v>
      </c>
      <c r="AM35" s="107">
        <v>0.33402853269999999</v>
      </c>
      <c r="AN35" s="107">
        <v>0.82605993389999999</v>
      </c>
      <c r="AO35" s="107">
        <v>0.5605802044</v>
      </c>
      <c r="AP35" s="107">
        <v>1.2172656278</v>
      </c>
      <c r="AQ35" s="107">
        <v>0.84937583670000005</v>
      </c>
      <c r="AR35" s="107">
        <v>1.038274481</v>
      </c>
      <c r="AS35" s="107">
        <v>0.70463925559999996</v>
      </c>
      <c r="AT35" s="107">
        <v>1.5298805583999999</v>
      </c>
      <c r="AU35" s="105" t="s">
        <v>28</v>
      </c>
      <c r="AV35" s="105" t="s">
        <v>28</v>
      </c>
      <c r="AW35" s="105" t="s">
        <v>28</v>
      </c>
      <c r="AX35" s="105" t="s">
        <v>28</v>
      </c>
      <c r="AY35" s="105" t="s">
        <v>28</v>
      </c>
      <c r="AZ35" s="105" t="s">
        <v>28</v>
      </c>
      <c r="BA35" s="105" t="s">
        <v>28</v>
      </c>
      <c r="BB35" s="105" t="s">
        <v>28</v>
      </c>
      <c r="BC35" s="111" t="s">
        <v>28</v>
      </c>
      <c r="BD35" s="112">
        <v>13166</v>
      </c>
      <c r="BE35" s="112">
        <v>12829</v>
      </c>
      <c r="BF35" s="112">
        <v>12759</v>
      </c>
    </row>
    <row r="36" spans="1:93" x14ac:dyDescent="0.3">
      <c r="A36" s="10"/>
      <c r="B36" t="s">
        <v>80</v>
      </c>
      <c r="C36" s="105">
        <v>6911</v>
      </c>
      <c r="D36" s="119">
        <v>6190</v>
      </c>
      <c r="E36" s="117">
        <v>1200.4749523999999</v>
      </c>
      <c r="F36" s="107">
        <v>814.98939573999996</v>
      </c>
      <c r="G36" s="107">
        <v>1768.2930831000001</v>
      </c>
      <c r="H36" s="107">
        <v>5.6797649000000002E-3</v>
      </c>
      <c r="I36" s="108">
        <v>1116.4781906000001</v>
      </c>
      <c r="J36" s="107">
        <v>1090.4635162</v>
      </c>
      <c r="K36" s="107">
        <v>1143.1134849</v>
      </c>
      <c r="L36" s="107">
        <v>1.7272282215000001</v>
      </c>
      <c r="M36" s="107">
        <v>1.1725964642</v>
      </c>
      <c r="N36" s="107">
        <v>2.5441977867999999</v>
      </c>
      <c r="O36" s="119">
        <v>6229</v>
      </c>
      <c r="P36" s="119">
        <v>6235</v>
      </c>
      <c r="Q36" s="117">
        <v>1073.7652315</v>
      </c>
      <c r="R36" s="107">
        <v>728.91036374999999</v>
      </c>
      <c r="S36" s="107">
        <v>1581.7744262000001</v>
      </c>
      <c r="T36" s="107">
        <v>1.3451901E-2</v>
      </c>
      <c r="U36" s="108">
        <v>999.03769046000002</v>
      </c>
      <c r="V36" s="107">
        <v>974.53355300999999</v>
      </c>
      <c r="W36" s="107">
        <v>1024.1579717</v>
      </c>
      <c r="X36" s="107">
        <v>1.6298583503999999</v>
      </c>
      <c r="Y36" s="107">
        <v>1.1064063244</v>
      </c>
      <c r="Z36" s="107">
        <v>2.4009608258999999</v>
      </c>
      <c r="AA36" s="119">
        <v>5884</v>
      </c>
      <c r="AB36" s="119">
        <v>6560</v>
      </c>
      <c r="AC36" s="117">
        <v>1007.2776499</v>
      </c>
      <c r="AD36" s="107">
        <v>683.72650395999995</v>
      </c>
      <c r="AE36" s="107">
        <v>1483.9387652999999</v>
      </c>
      <c r="AF36" s="107">
        <v>2.62954138E-2</v>
      </c>
      <c r="AG36" s="108">
        <v>896.95121950999999</v>
      </c>
      <c r="AH36" s="107">
        <v>874.32333157999994</v>
      </c>
      <c r="AI36" s="107">
        <v>920.16472753999994</v>
      </c>
      <c r="AJ36" s="107">
        <v>1.5514854735000001</v>
      </c>
      <c r="AK36" s="107">
        <v>1.0531274459</v>
      </c>
      <c r="AL36" s="107">
        <v>2.2856750947000002</v>
      </c>
      <c r="AM36" s="107">
        <v>0.74710142300000004</v>
      </c>
      <c r="AN36" s="107">
        <v>0.93807996419999995</v>
      </c>
      <c r="AO36" s="107">
        <v>0.63607919189999995</v>
      </c>
      <c r="AP36" s="107">
        <v>1.3834661319999999</v>
      </c>
      <c r="AQ36" s="107">
        <v>0.57348523630000003</v>
      </c>
      <c r="AR36" s="107">
        <v>0.89445034180000005</v>
      </c>
      <c r="AS36" s="107">
        <v>0.6065791546</v>
      </c>
      <c r="AT36" s="107">
        <v>1.3189398414</v>
      </c>
      <c r="AU36" s="105" t="s">
        <v>28</v>
      </c>
      <c r="AV36" s="105" t="s">
        <v>28</v>
      </c>
      <c r="AW36" s="105" t="s">
        <v>28</v>
      </c>
      <c r="AX36" s="105" t="s">
        <v>28</v>
      </c>
      <c r="AY36" s="105" t="s">
        <v>28</v>
      </c>
      <c r="AZ36" s="105" t="s">
        <v>28</v>
      </c>
      <c r="BA36" s="105" t="s">
        <v>28</v>
      </c>
      <c r="BB36" s="105" t="s">
        <v>28</v>
      </c>
      <c r="BC36" s="111" t="s">
        <v>28</v>
      </c>
      <c r="BD36" s="112">
        <v>6911</v>
      </c>
      <c r="BE36" s="112">
        <v>6229</v>
      </c>
      <c r="BF36" s="112">
        <v>5884</v>
      </c>
      <c r="BQ36" s="52"/>
    </row>
    <row r="37" spans="1:93" s="3" customFormat="1" x14ac:dyDescent="0.3">
      <c r="A37" s="10"/>
      <c r="B37" s="3" t="s">
        <v>134</v>
      </c>
      <c r="C37" s="115">
        <v>5561</v>
      </c>
      <c r="D37" s="118">
        <v>13571</v>
      </c>
      <c r="E37" s="114">
        <v>499.98858035000001</v>
      </c>
      <c r="F37" s="113">
        <v>339.29917117999997</v>
      </c>
      <c r="G37" s="113">
        <v>736.77922526999998</v>
      </c>
      <c r="H37" s="113">
        <v>9.5899107499999997E-2</v>
      </c>
      <c r="I37" s="116">
        <v>409.77083486999999</v>
      </c>
      <c r="J37" s="113">
        <v>399.14120969999999</v>
      </c>
      <c r="K37" s="113">
        <v>420.68354013999999</v>
      </c>
      <c r="L37" s="113">
        <v>0.71937726369999999</v>
      </c>
      <c r="M37" s="113">
        <v>0.48817936839999998</v>
      </c>
      <c r="N37" s="113">
        <v>1.0600686573</v>
      </c>
      <c r="O37" s="118">
        <v>5749</v>
      </c>
      <c r="P37" s="118">
        <v>14731</v>
      </c>
      <c r="Q37" s="114">
        <v>485.16991196999999</v>
      </c>
      <c r="R37" s="113">
        <v>329.18219678999998</v>
      </c>
      <c r="S37" s="113">
        <v>715.07464795999999</v>
      </c>
      <c r="T37" s="113">
        <v>0.1221382712</v>
      </c>
      <c r="U37" s="116">
        <v>390.26542664999999</v>
      </c>
      <c r="V37" s="113">
        <v>380.30653604000003</v>
      </c>
      <c r="W37" s="113">
        <v>400.48510558999999</v>
      </c>
      <c r="X37" s="113">
        <v>0.73643493869999999</v>
      </c>
      <c r="Y37" s="113">
        <v>0.49966262319999999</v>
      </c>
      <c r="Z37" s="113">
        <v>1.0854052189000001</v>
      </c>
      <c r="AA37" s="118">
        <v>5766</v>
      </c>
      <c r="AB37" s="118">
        <v>16674</v>
      </c>
      <c r="AC37" s="114">
        <v>343.81501745999998</v>
      </c>
      <c r="AD37" s="113">
        <v>233.24733332</v>
      </c>
      <c r="AE37" s="113">
        <v>506.79578859999998</v>
      </c>
      <c r="AF37" s="113">
        <v>1.3221769999999999E-3</v>
      </c>
      <c r="AG37" s="116">
        <v>345.80784455000003</v>
      </c>
      <c r="AH37" s="113">
        <v>336.99628451000001</v>
      </c>
      <c r="AI37" s="113">
        <v>354.84980352999997</v>
      </c>
      <c r="AJ37" s="113">
        <v>0.52956998020000001</v>
      </c>
      <c r="AK37" s="113">
        <v>0.35926524269999999</v>
      </c>
      <c r="AL37" s="113">
        <v>0.78060533170000002</v>
      </c>
      <c r="AM37" s="113">
        <v>8.3146987500000005E-2</v>
      </c>
      <c r="AN37" s="113">
        <v>0.70864867949999999</v>
      </c>
      <c r="AO37" s="113">
        <v>0.48000453009999999</v>
      </c>
      <c r="AP37" s="113">
        <v>1.0462046075</v>
      </c>
      <c r="AQ37" s="113">
        <v>0.87958530150000003</v>
      </c>
      <c r="AR37" s="113">
        <v>0.97036198630000003</v>
      </c>
      <c r="AS37" s="113">
        <v>0.65749074330000001</v>
      </c>
      <c r="AT37" s="113">
        <v>1.4321150435000001</v>
      </c>
      <c r="AU37" s="115" t="s">
        <v>28</v>
      </c>
      <c r="AV37" s="115" t="s">
        <v>28</v>
      </c>
      <c r="AW37" s="115">
        <v>3</v>
      </c>
      <c r="AX37" s="115" t="s">
        <v>28</v>
      </c>
      <c r="AY37" s="115" t="s">
        <v>28</v>
      </c>
      <c r="AZ37" s="115" t="s">
        <v>28</v>
      </c>
      <c r="BA37" s="115" t="s">
        <v>28</v>
      </c>
      <c r="BB37" s="115" t="s">
        <v>28</v>
      </c>
      <c r="BC37" s="109">
        <v>-3</v>
      </c>
      <c r="BD37" s="110">
        <v>5561</v>
      </c>
      <c r="BE37" s="110">
        <v>5749</v>
      </c>
      <c r="BF37" s="110">
        <v>5766</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5643</v>
      </c>
      <c r="D38" s="119">
        <v>7929</v>
      </c>
      <c r="E38" s="117">
        <v>475.21090709999999</v>
      </c>
      <c r="F38" s="107">
        <v>322.04196645000002</v>
      </c>
      <c r="G38" s="107">
        <v>701.22974565000004</v>
      </c>
      <c r="H38" s="107">
        <v>5.5463639100000003E-2</v>
      </c>
      <c r="I38" s="108">
        <v>711.69125993</v>
      </c>
      <c r="J38" s="107">
        <v>693.36257112999999</v>
      </c>
      <c r="K38" s="107">
        <v>730.50445835000005</v>
      </c>
      <c r="L38" s="107">
        <v>0.68372745989999995</v>
      </c>
      <c r="M38" s="107">
        <v>0.46334991980000001</v>
      </c>
      <c r="N38" s="107">
        <v>1.0089205143</v>
      </c>
      <c r="O38" s="119">
        <v>6221</v>
      </c>
      <c r="P38" s="119">
        <v>7995</v>
      </c>
      <c r="Q38" s="117">
        <v>533.96707293999998</v>
      </c>
      <c r="R38" s="107">
        <v>361.93571385000001</v>
      </c>
      <c r="S38" s="107">
        <v>787.76651231000005</v>
      </c>
      <c r="T38" s="107">
        <v>0.28962735849999999</v>
      </c>
      <c r="U38" s="108">
        <v>778.11131956999998</v>
      </c>
      <c r="V38" s="107">
        <v>759.01389105999999</v>
      </c>
      <c r="W38" s="107">
        <v>797.68925547000003</v>
      </c>
      <c r="X38" s="107">
        <v>0.81050369970000002</v>
      </c>
      <c r="Y38" s="107">
        <v>0.54937888489999998</v>
      </c>
      <c r="Z38" s="107">
        <v>1.1957435300000001</v>
      </c>
      <c r="AA38" s="119">
        <v>5753</v>
      </c>
      <c r="AB38" s="119">
        <v>8179</v>
      </c>
      <c r="AC38" s="117">
        <v>531.71455400000002</v>
      </c>
      <c r="AD38" s="107">
        <v>359.97485962000002</v>
      </c>
      <c r="AE38" s="107">
        <v>785.38919976</v>
      </c>
      <c r="AF38" s="107">
        <v>0.31569218139999999</v>
      </c>
      <c r="AG38" s="108">
        <v>703.38672209000003</v>
      </c>
      <c r="AH38" s="107">
        <v>685.44368481000004</v>
      </c>
      <c r="AI38" s="107">
        <v>721.79945892000001</v>
      </c>
      <c r="AJ38" s="107">
        <v>0.81898710509999995</v>
      </c>
      <c r="AK38" s="107">
        <v>0.55446059540000003</v>
      </c>
      <c r="AL38" s="107">
        <v>1.2097160445999999</v>
      </c>
      <c r="AM38" s="107">
        <v>0.98316595309999999</v>
      </c>
      <c r="AN38" s="107">
        <v>0.99578153960000004</v>
      </c>
      <c r="AO38" s="107">
        <v>0.67239615939999997</v>
      </c>
      <c r="AP38" s="107">
        <v>1.4746974099000001</v>
      </c>
      <c r="AQ38" s="107">
        <v>0.55958695859999996</v>
      </c>
      <c r="AR38" s="107">
        <v>1.1236422922</v>
      </c>
      <c r="AS38" s="107">
        <v>0.7595500073</v>
      </c>
      <c r="AT38" s="107">
        <v>1.6622631673999999</v>
      </c>
      <c r="AU38" s="105" t="s">
        <v>28</v>
      </c>
      <c r="AV38" s="105" t="s">
        <v>28</v>
      </c>
      <c r="AW38" s="105" t="s">
        <v>28</v>
      </c>
      <c r="AX38" s="105" t="s">
        <v>28</v>
      </c>
      <c r="AY38" s="105" t="s">
        <v>28</v>
      </c>
      <c r="AZ38" s="105" t="s">
        <v>28</v>
      </c>
      <c r="BA38" s="105" t="s">
        <v>28</v>
      </c>
      <c r="BB38" s="105" t="s">
        <v>28</v>
      </c>
      <c r="BC38" s="111" t="s">
        <v>28</v>
      </c>
      <c r="BD38" s="112">
        <v>5643</v>
      </c>
      <c r="BE38" s="112">
        <v>6221</v>
      </c>
      <c r="BF38" s="112">
        <v>5753</v>
      </c>
    </row>
    <row r="39" spans="1:93" x14ac:dyDescent="0.3">
      <c r="A39" s="10"/>
      <c r="B39" t="s">
        <v>142</v>
      </c>
      <c r="C39" s="105">
        <v>4530</v>
      </c>
      <c r="D39" s="119">
        <v>8167</v>
      </c>
      <c r="E39" s="117">
        <v>521.11201649999998</v>
      </c>
      <c r="F39" s="107">
        <v>353.40241466999998</v>
      </c>
      <c r="G39" s="107">
        <v>768.40938960000005</v>
      </c>
      <c r="H39" s="107">
        <v>0.14610540529999999</v>
      </c>
      <c r="I39" s="108">
        <v>554.67123790999995</v>
      </c>
      <c r="J39" s="107">
        <v>538.75184349000006</v>
      </c>
      <c r="K39" s="107">
        <v>571.06102908000003</v>
      </c>
      <c r="L39" s="107">
        <v>0.74976939720000002</v>
      </c>
      <c r="M39" s="107">
        <v>0.50847093720000003</v>
      </c>
      <c r="N39" s="107">
        <v>1.1055777388000001</v>
      </c>
      <c r="O39" s="119">
        <v>4779</v>
      </c>
      <c r="P39" s="119">
        <v>8768</v>
      </c>
      <c r="Q39" s="117">
        <v>492.65409899999997</v>
      </c>
      <c r="R39" s="107">
        <v>334.09446731999998</v>
      </c>
      <c r="S39" s="107">
        <v>726.46537135000005</v>
      </c>
      <c r="T39" s="107">
        <v>0.14247528919999999</v>
      </c>
      <c r="U39" s="108">
        <v>545.05018247999999</v>
      </c>
      <c r="V39" s="107">
        <v>529.81407208999997</v>
      </c>
      <c r="W39" s="107">
        <v>560.72444480000001</v>
      </c>
      <c r="X39" s="107">
        <v>0.74779511720000003</v>
      </c>
      <c r="Y39" s="107">
        <v>0.50711891340000004</v>
      </c>
      <c r="Z39" s="107">
        <v>1.1026950929999999</v>
      </c>
      <c r="AA39" s="119">
        <v>4909</v>
      </c>
      <c r="AB39" s="119">
        <v>9270</v>
      </c>
      <c r="AC39" s="117">
        <v>413.81613759999999</v>
      </c>
      <c r="AD39" s="107">
        <v>280.60189657000001</v>
      </c>
      <c r="AE39" s="107">
        <v>610.27312298000004</v>
      </c>
      <c r="AF39" s="107">
        <v>2.3074807100000001E-2</v>
      </c>
      <c r="AG39" s="108">
        <v>529.55771304999996</v>
      </c>
      <c r="AH39" s="107">
        <v>514.94924759000003</v>
      </c>
      <c r="AI39" s="107">
        <v>544.58060239999998</v>
      </c>
      <c r="AJ39" s="107">
        <v>0.63739101750000005</v>
      </c>
      <c r="AK39" s="107">
        <v>0.43220433450000001</v>
      </c>
      <c r="AL39" s="107">
        <v>0.93998897449999996</v>
      </c>
      <c r="AM39" s="107">
        <v>0.38146425750000001</v>
      </c>
      <c r="AN39" s="107">
        <v>0.83997299209999998</v>
      </c>
      <c r="AO39" s="107">
        <v>0.56841015169999998</v>
      </c>
      <c r="AP39" s="107">
        <v>1.2412773158999999</v>
      </c>
      <c r="AQ39" s="107">
        <v>0.77798697549999996</v>
      </c>
      <c r="AR39" s="107">
        <v>0.94539001869999995</v>
      </c>
      <c r="AS39" s="107">
        <v>0.63983491859999997</v>
      </c>
      <c r="AT39" s="107">
        <v>1.3968638806</v>
      </c>
      <c r="AU39" s="105" t="s">
        <v>28</v>
      </c>
      <c r="AV39" s="105" t="s">
        <v>28</v>
      </c>
      <c r="AW39" s="105" t="s">
        <v>28</v>
      </c>
      <c r="AX39" s="105" t="s">
        <v>28</v>
      </c>
      <c r="AY39" s="105" t="s">
        <v>28</v>
      </c>
      <c r="AZ39" s="105" t="s">
        <v>28</v>
      </c>
      <c r="BA39" s="105" t="s">
        <v>28</v>
      </c>
      <c r="BB39" s="105" t="s">
        <v>28</v>
      </c>
      <c r="BC39" s="111" t="s">
        <v>28</v>
      </c>
      <c r="BD39" s="112">
        <v>4530</v>
      </c>
      <c r="BE39" s="112">
        <v>4779</v>
      </c>
      <c r="BF39" s="112">
        <v>4909</v>
      </c>
    </row>
    <row r="40" spans="1:93" x14ac:dyDescent="0.3">
      <c r="A40" s="10"/>
      <c r="B40" t="s">
        <v>138</v>
      </c>
      <c r="C40" s="105">
        <v>7080</v>
      </c>
      <c r="D40" s="119">
        <v>16476</v>
      </c>
      <c r="E40" s="117">
        <v>462.10979560999999</v>
      </c>
      <c r="F40" s="107">
        <v>313.57823038999999</v>
      </c>
      <c r="G40" s="107">
        <v>680.99581699999999</v>
      </c>
      <c r="H40" s="107">
        <v>3.9105858E-2</v>
      </c>
      <c r="I40" s="108">
        <v>429.71595047</v>
      </c>
      <c r="J40" s="107">
        <v>419.82211523000001</v>
      </c>
      <c r="K40" s="107">
        <v>439.84295107999998</v>
      </c>
      <c r="L40" s="107">
        <v>0.66487774590000004</v>
      </c>
      <c r="M40" s="107">
        <v>0.45117240310000001</v>
      </c>
      <c r="N40" s="107">
        <v>0.97980819299999999</v>
      </c>
      <c r="O40" s="119">
        <v>8287</v>
      </c>
      <c r="P40" s="119">
        <v>16749</v>
      </c>
      <c r="Q40" s="117">
        <v>462.18029704000003</v>
      </c>
      <c r="R40" s="107">
        <v>313.64292728999999</v>
      </c>
      <c r="S40" s="107">
        <v>681.06310833999999</v>
      </c>
      <c r="T40" s="107">
        <v>7.3130144899999999E-2</v>
      </c>
      <c r="U40" s="108">
        <v>494.77580750999999</v>
      </c>
      <c r="V40" s="107">
        <v>484.23701077999999</v>
      </c>
      <c r="W40" s="107">
        <v>505.54396761999999</v>
      </c>
      <c r="X40" s="107">
        <v>0.70153921399999997</v>
      </c>
      <c r="Y40" s="107">
        <v>0.47607570919999997</v>
      </c>
      <c r="Z40" s="107">
        <v>1.0337794163</v>
      </c>
      <c r="AA40" s="119">
        <v>8168</v>
      </c>
      <c r="AB40" s="119">
        <v>17393</v>
      </c>
      <c r="AC40" s="117">
        <v>415.78030391999999</v>
      </c>
      <c r="AD40" s="107">
        <v>282.16804982999997</v>
      </c>
      <c r="AE40" s="107">
        <v>612.66065108999999</v>
      </c>
      <c r="AF40" s="107">
        <v>2.4251498100000001E-2</v>
      </c>
      <c r="AG40" s="108">
        <v>469.61421260999998</v>
      </c>
      <c r="AH40" s="107">
        <v>459.53954336999999</v>
      </c>
      <c r="AI40" s="107">
        <v>479.90975286999998</v>
      </c>
      <c r="AJ40" s="107">
        <v>0.64041637549999997</v>
      </c>
      <c r="AK40" s="107">
        <v>0.43461664259999999</v>
      </c>
      <c r="AL40" s="107">
        <v>0.94366642649999999</v>
      </c>
      <c r="AM40" s="107">
        <v>0.59405051519999996</v>
      </c>
      <c r="AN40" s="107">
        <v>0.89960629339999998</v>
      </c>
      <c r="AO40" s="107">
        <v>0.60965636869999995</v>
      </c>
      <c r="AP40" s="107">
        <v>1.3274551447</v>
      </c>
      <c r="AQ40" s="107">
        <v>0.9993868212</v>
      </c>
      <c r="AR40" s="107">
        <v>1.0001525642</v>
      </c>
      <c r="AS40" s="107">
        <v>0.67779456049999998</v>
      </c>
      <c r="AT40" s="107">
        <v>1.4758235165</v>
      </c>
      <c r="AU40" s="105" t="s">
        <v>28</v>
      </c>
      <c r="AV40" s="105" t="s">
        <v>28</v>
      </c>
      <c r="AW40" s="105" t="s">
        <v>28</v>
      </c>
      <c r="AX40" s="105" t="s">
        <v>28</v>
      </c>
      <c r="AY40" s="105" t="s">
        <v>28</v>
      </c>
      <c r="AZ40" s="105" t="s">
        <v>28</v>
      </c>
      <c r="BA40" s="105" t="s">
        <v>28</v>
      </c>
      <c r="BB40" s="105" t="s">
        <v>28</v>
      </c>
      <c r="BC40" s="111" t="s">
        <v>28</v>
      </c>
      <c r="BD40" s="112">
        <v>7080</v>
      </c>
      <c r="BE40" s="112">
        <v>8287</v>
      </c>
      <c r="BF40" s="112">
        <v>8168</v>
      </c>
    </row>
    <row r="41" spans="1:93" x14ac:dyDescent="0.3">
      <c r="A41" s="10"/>
      <c r="B41" t="s">
        <v>141</v>
      </c>
      <c r="C41" s="105">
        <v>3314</v>
      </c>
      <c r="D41" s="119">
        <v>4929</v>
      </c>
      <c r="E41" s="117">
        <v>631.80381738000005</v>
      </c>
      <c r="F41" s="107">
        <v>428.28163704000002</v>
      </c>
      <c r="G41" s="107">
        <v>932.04104296000003</v>
      </c>
      <c r="H41" s="107">
        <v>0.63066073469999995</v>
      </c>
      <c r="I41" s="108">
        <v>672.34733212000003</v>
      </c>
      <c r="J41" s="107">
        <v>649.84158639999998</v>
      </c>
      <c r="K41" s="107">
        <v>695.63251177999996</v>
      </c>
      <c r="L41" s="107">
        <v>0.90903136429999998</v>
      </c>
      <c r="M41" s="107">
        <v>0.61620621799999997</v>
      </c>
      <c r="N41" s="107">
        <v>1.3410088979999999</v>
      </c>
      <c r="O41" s="119">
        <v>2321</v>
      </c>
      <c r="P41" s="119">
        <v>5034</v>
      </c>
      <c r="Q41" s="117">
        <v>420.68035132</v>
      </c>
      <c r="R41" s="107">
        <v>284.86071406000002</v>
      </c>
      <c r="S41" s="107">
        <v>621.25786130999995</v>
      </c>
      <c r="T41" s="107">
        <v>2.4133575399999999E-2</v>
      </c>
      <c r="U41" s="108">
        <v>461.06475963000003</v>
      </c>
      <c r="V41" s="107">
        <v>442.68379718</v>
      </c>
      <c r="W41" s="107">
        <v>480.20893002000003</v>
      </c>
      <c r="X41" s="107">
        <v>0.63854682880000002</v>
      </c>
      <c r="Y41" s="107">
        <v>0.43238745299999998</v>
      </c>
      <c r="Z41" s="107">
        <v>0.94300158300000003</v>
      </c>
      <c r="AA41" s="119">
        <v>3136</v>
      </c>
      <c r="AB41" s="119">
        <v>5314</v>
      </c>
      <c r="AC41" s="117">
        <v>542.21775078999997</v>
      </c>
      <c r="AD41" s="107">
        <v>367.42499469000001</v>
      </c>
      <c r="AE41" s="107">
        <v>800.16355317</v>
      </c>
      <c r="AF41" s="107">
        <v>0.36429412729999999</v>
      </c>
      <c r="AG41" s="108">
        <v>590.1392548</v>
      </c>
      <c r="AH41" s="107">
        <v>569.84202726000001</v>
      </c>
      <c r="AI41" s="107">
        <v>611.15945015</v>
      </c>
      <c r="AJ41" s="107">
        <v>0.83516492590000002</v>
      </c>
      <c r="AK41" s="107">
        <v>0.56593585879999997</v>
      </c>
      <c r="AL41" s="107">
        <v>1.2324726249</v>
      </c>
      <c r="AM41" s="107">
        <v>0.20527079979999999</v>
      </c>
      <c r="AN41" s="107">
        <v>1.2889067651999999</v>
      </c>
      <c r="AO41" s="107">
        <v>0.87030756369999995</v>
      </c>
      <c r="AP41" s="107">
        <v>1.9088431706</v>
      </c>
      <c r="AQ41" s="107">
        <v>4.2182777400000003E-2</v>
      </c>
      <c r="AR41" s="107">
        <v>0.66584015439999999</v>
      </c>
      <c r="AS41" s="107">
        <v>0.44975657879999997</v>
      </c>
      <c r="AT41" s="107">
        <v>0.9857401361</v>
      </c>
      <c r="AU41" s="105" t="s">
        <v>28</v>
      </c>
      <c r="AV41" s="105" t="s">
        <v>28</v>
      </c>
      <c r="AW41" s="105" t="s">
        <v>28</v>
      </c>
      <c r="AX41" s="105" t="s">
        <v>28</v>
      </c>
      <c r="AY41" s="105" t="s">
        <v>28</v>
      </c>
      <c r="AZ41" s="105" t="s">
        <v>28</v>
      </c>
      <c r="BA41" s="105" t="s">
        <v>28</v>
      </c>
      <c r="BB41" s="105" t="s">
        <v>28</v>
      </c>
      <c r="BC41" s="111" t="s">
        <v>28</v>
      </c>
      <c r="BD41" s="112">
        <v>3314</v>
      </c>
      <c r="BE41" s="112">
        <v>2321</v>
      </c>
      <c r="BF41" s="112">
        <v>3136</v>
      </c>
    </row>
    <row r="42" spans="1:93" x14ac:dyDescent="0.3">
      <c r="A42" s="10"/>
      <c r="B42" t="s">
        <v>135</v>
      </c>
      <c r="C42" s="105">
        <v>10659</v>
      </c>
      <c r="D42" s="119">
        <v>18591</v>
      </c>
      <c r="E42" s="117">
        <v>564.22374431000003</v>
      </c>
      <c r="F42" s="107">
        <v>383.11887610999997</v>
      </c>
      <c r="G42" s="107">
        <v>830.93904657999997</v>
      </c>
      <c r="H42" s="107">
        <v>0.29111419919999998</v>
      </c>
      <c r="I42" s="108">
        <v>573.34193964999997</v>
      </c>
      <c r="J42" s="107">
        <v>562.56022709000001</v>
      </c>
      <c r="K42" s="107">
        <v>584.33028844</v>
      </c>
      <c r="L42" s="107">
        <v>0.81179800749999997</v>
      </c>
      <c r="M42" s="107">
        <v>0.55122660720000005</v>
      </c>
      <c r="N42" s="107">
        <v>1.1955446207</v>
      </c>
      <c r="O42" s="119">
        <v>8413</v>
      </c>
      <c r="P42" s="119">
        <v>19160</v>
      </c>
      <c r="Q42" s="117">
        <v>397.97125714999999</v>
      </c>
      <c r="R42" s="107">
        <v>270.16479659999999</v>
      </c>
      <c r="S42" s="107">
        <v>586.23893089000001</v>
      </c>
      <c r="T42" s="107">
        <v>1.07570887E-2</v>
      </c>
      <c r="U42" s="108">
        <v>439.09185803999998</v>
      </c>
      <c r="V42" s="107">
        <v>429.80869030999997</v>
      </c>
      <c r="W42" s="107">
        <v>448.57552707000002</v>
      </c>
      <c r="X42" s="107">
        <v>0.60407690400000003</v>
      </c>
      <c r="Y42" s="107">
        <v>0.41008065529999999</v>
      </c>
      <c r="Z42" s="107">
        <v>0.88984667120000005</v>
      </c>
      <c r="AA42" s="119">
        <v>10400</v>
      </c>
      <c r="AB42" s="119">
        <v>19983</v>
      </c>
      <c r="AC42" s="117">
        <v>462.68973664999999</v>
      </c>
      <c r="AD42" s="107">
        <v>314.12786870999997</v>
      </c>
      <c r="AE42" s="107">
        <v>681.51161907999995</v>
      </c>
      <c r="AF42" s="107">
        <v>8.6455447199999994E-2</v>
      </c>
      <c r="AG42" s="108">
        <v>520.44237601999998</v>
      </c>
      <c r="AH42" s="107">
        <v>510.53548473000001</v>
      </c>
      <c r="AI42" s="107">
        <v>530.54150957000002</v>
      </c>
      <c r="AJ42" s="107">
        <v>0.71266984349999996</v>
      </c>
      <c r="AK42" s="107">
        <v>0.48384358090000001</v>
      </c>
      <c r="AL42" s="107">
        <v>1.0497159120999999</v>
      </c>
      <c r="AM42" s="107">
        <v>0.44691768189999997</v>
      </c>
      <c r="AN42" s="107">
        <v>1.1626209891999999</v>
      </c>
      <c r="AO42" s="107">
        <v>0.78850559409999998</v>
      </c>
      <c r="AP42" s="107">
        <v>1.7142396636999999</v>
      </c>
      <c r="AQ42" s="107">
        <v>7.7954362200000002E-2</v>
      </c>
      <c r="AR42" s="107">
        <v>0.70534297989999994</v>
      </c>
      <c r="AS42" s="107">
        <v>0.47844642269999998</v>
      </c>
      <c r="AT42" s="107">
        <v>1.0398420716000001</v>
      </c>
      <c r="AU42" s="105" t="s">
        <v>28</v>
      </c>
      <c r="AV42" s="105" t="s">
        <v>28</v>
      </c>
      <c r="AW42" s="105" t="s">
        <v>28</v>
      </c>
      <c r="AX42" s="105" t="s">
        <v>28</v>
      </c>
      <c r="AY42" s="105" t="s">
        <v>28</v>
      </c>
      <c r="AZ42" s="105" t="s">
        <v>28</v>
      </c>
      <c r="BA42" s="105" t="s">
        <v>28</v>
      </c>
      <c r="BB42" s="105" t="s">
        <v>28</v>
      </c>
      <c r="BC42" s="111" t="s">
        <v>28</v>
      </c>
      <c r="BD42" s="112">
        <v>10659</v>
      </c>
      <c r="BE42" s="112">
        <v>8413</v>
      </c>
      <c r="BF42" s="112">
        <v>10400</v>
      </c>
    </row>
    <row r="43" spans="1:93" x14ac:dyDescent="0.3">
      <c r="A43" s="10"/>
      <c r="B43" t="s">
        <v>140</v>
      </c>
      <c r="C43" s="105">
        <v>2428</v>
      </c>
      <c r="D43" s="119">
        <v>3496</v>
      </c>
      <c r="E43" s="117">
        <v>721.71951935000004</v>
      </c>
      <c r="F43" s="107">
        <v>488.4292069</v>
      </c>
      <c r="G43" s="107">
        <v>1066.4371771000001</v>
      </c>
      <c r="H43" s="107">
        <v>0.84996883079999996</v>
      </c>
      <c r="I43" s="108">
        <v>694.50800915000002</v>
      </c>
      <c r="J43" s="107">
        <v>667.42528560999995</v>
      </c>
      <c r="K43" s="107">
        <v>722.68969303999995</v>
      </c>
      <c r="L43" s="107">
        <v>1.0384009423</v>
      </c>
      <c r="M43" s="107">
        <v>0.70274578300000001</v>
      </c>
      <c r="N43" s="107">
        <v>1.5343763608000001</v>
      </c>
      <c r="O43" s="119">
        <v>2681</v>
      </c>
      <c r="P43" s="119">
        <v>3495</v>
      </c>
      <c r="Q43" s="117">
        <v>1112.3974719</v>
      </c>
      <c r="R43" s="107">
        <v>753.51548952999997</v>
      </c>
      <c r="S43" s="107">
        <v>1642.2066338</v>
      </c>
      <c r="T43" s="107">
        <v>8.3938736000000007E-3</v>
      </c>
      <c r="U43" s="108">
        <v>767.09585121999999</v>
      </c>
      <c r="V43" s="107">
        <v>738.60170930000004</v>
      </c>
      <c r="W43" s="107">
        <v>796.68925422999996</v>
      </c>
      <c r="X43" s="107">
        <v>1.6884978721999999</v>
      </c>
      <c r="Y43" s="107">
        <v>1.1437542181</v>
      </c>
      <c r="Z43" s="107">
        <v>2.4926903170000001</v>
      </c>
      <c r="AA43" s="119">
        <v>2110</v>
      </c>
      <c r="AB43" s="119">
        <v>3535</v>
      </c>
      <c r="AC43" s="117">
        <v>536.79626997000003</v>
      </c>
      <c r="AD43" s="107">
        <v>362.99573507999997</v>
      </c>
      <c r="AE43" s="107">
        <v>793.81162810000001</v>
      </c>
      <c r="AF43" s="107">
        <v>0.34072415239999998</v>
      </c>
      <c r="AG43" s="108">
        <v>596.88826025000003</v>
      </c>
      <c r="AH43" s="107">
        <v>571.95566374999999</v>
      </c>
      <c r="AI43" s="107">
        <v>622.90771437000001</v>
      </c>
      <c r="AJ43" s="107">
        <v>0.82681434970000001</v>
      </c>
      <c r="AK43" s="107">
        <v>0.55911357699999997</v>
      </c>
      <c r="AL43" s="107">
        <v>1.2226889079000001</v>
      </c>
      <c r="AM43" s="107">
        <v>2.927645E-4</v>
      </c>
      <c r="AN43" s="107">
        <v>0.48255797369999998</v>
      </c>
      <c r="AO43" s="107">
        <v>0.32530551200000002</v>
      </c>
      <c r="AP43" s="107">
        <v>0.71582616759999995</v>
      </c>
      <c r="AQ43" s="107">
        <v>3.1226836800000001E-2</v>
      </c>
      <c r="AR43" s="107">
        <v>1.5413154863</v>
      </c>
      <c r="AS43" s="107">
        <v>1.0397743276</v>
      </c>
      <c r="AT43" s="107">
        <v>2.2847779227</v>
      </c>
      <c r="AU43" s="105" t="s">
        <v>28</v>
      </c>
      <c r="AV43" s="105" t="s">
        <v>28</v>
      </c>
      <c r="AW43" s="105" t="s">
        <v>28</v>
      </c>
      <c r="AX43" s="105" t="s">
        <v>28</v>
      </c>
      <c r="AY43" s="105" t="s">
        <v>232</v>
      </c>
      <c r="AZ43" s="105" t="s">
        <v>28</v>
      </c>
      <c r="BA43" s="105" t="s">
        <v>28</v>
      </c>
      <c r="BB43" s="105" t="s">
        <v>28</v>
      </c>
      <c r="BC43" s="111" t="s">
        <v>277</v>
      </c>
      <c r="BD43" s="112">
        <v>2428</v>
      </c>
      <c r="BE43" s="112">
        <v>2681</v>
      </c>
      <c r="BF43" s="112">
        <v>2110</v>
      </c>
    </row>
    <row r="44" spans="1:93" x14ac:dyDescent="0.3">
      <c r="A44" s="10"/>
      <c r="B44" t="s">
        <v>137</v>
      </c>
      <c r="C44" s="105">
        <v>5341</v>
      </c>
      <c r="D44" s="119">
        <v>5879</v>
      </c>
      <c r="E44" s="117">
        <v>618.22560196999996</v>
      </c>
      <c r="F44" s="107">
        <v>418.58128777000002</v>
      </c>
      <c r="G44" s="107">
        <v>913.09121095</v>
      </c>
      <c r="H44" s="107">
        <v>0.55618044050000004</v>
      </c>
      <c r="I44" s="108">
        <v>908.48783806999995</v>
      </c>
      <c r="J44" s="107">
        <v>884.44723596999995</v>
      </c>
      <c r="K44" s="107">
        <v>933.18189977999998</v>
      </c>
      <c r="L44" s="107">
        <v>0.88949519919999998</v>
      </c>
      <c r="M44" s="107">
        <v>0.60224947780000004</v>
      </c>
      <c r="N44" s="107">
        <v>1.3137441187000001</v>
      </c>
      <c r="O44" s="119">
        <v>6022</v>
      </c>
      <c r="P44" s="119">
        <v>6003</v>
      </c>
      <c r="Q44" s="117">
        <v>573.76920103999998</v>
      </c>
      <c r="R44" s="107">
        <v>388.67455604000003</v>
      </c>
      <c r="S44" s="107">
        <v>847.00964071999999</v>
      </c>
      <c r="T44" s="107">
        <v>0.48675375139999999</v>
      </c>
      <c r="U44" s="108">
        <v>1003.1650840999999</v>
      </c>
      <c r="V44" s="107">
        <v>978.14566458000002</v>
      </c>
      <c r="W44" s="107">
        <v>1028.8244609000001</v>
      </c>
      <c r="X44" s="107">
        <v>0.87091898310000004</v>
      </c>
      <c r="Y44" s="107">
        <v>0.58996552710000005</v>
      </c>
      <c r="Z44" s="107">
        <v>1.2856681287</v>
      </c>
      <c r="AA44" s="119">
        <v>5324</v>
      </c>
      <c r="AB44" s="119">
        <v>6308</v>
      </c>
      <c r="AC44" s="117">
        <v>483.94377257999997</v>
      </c>
      <c r="AD44" s="107">
        <v>327.88359316999998</v>
      </c>
      <c r="AE44" s="107">
        <v>714.28269023999997</v>
      </c>
      <c r="AF44" s="107">
        <v>0.13907386059999999</v>
      </c>
      <c r="AG44" s="108">
        <v>844.00760937999996</v>
      </c>
      <c r="AH44" s="107">
        <v>821.63814416000002</v>
      </c>
      <c r="AI44" s="107">
        <v>866.98609327999998</v>
      </c>
      <c r="AJ44" s="107">
        <v>0.74540692249999996</v>
      </c>
      <c r="AK44" s="107">
        <v>0.50503119159999998</v>
      </c>
      <c r="AL44" s="107">
        <v>1.1001924027000001</v>
      </c>
      <c r="AM44" s="107">
        <v>0.39514489260000002</v>
      </c>
      <c r="AN44" s="107">
        <v>0.84344675820000004</v>
      </c>
      <c r="AO44" s="107">
        <v>0.56967019269999997</v>
      </c>
      <c r="AP44" s="107">
        <v>1.2487970111</v>
      </c>
      <c r="AQ44" s="107">
        <v>0.70987192489999995</v>
      </c>
      <c r="AR44" s="107">
        <v>0.92809032690000004</v>
      </c>
      <c r="AS44" s="107">
        <v>0.62639057610000004</v>
      </c>
      <c r="AT44" s="107">
        <v>1.375103151</v>
      </c>
      <c r="AU44" s="105" t="s">
        <v>28</v>
      </c>
      <c r="AV44" s="105" t="s">
        <v>28</v>
      </c>
      <c r="AW44" s="105" t="s">
        <v>28</v>
      </c>
      <c r="AX44" s="105" t="s">
        <v>28</v>
      </c>
      <c r="AY44" s="105" t="s">
        <v>28</v>
      </c>
      <c r="AZ44" s="105" t="s">
        <v>28</v>
      </c>
      <c r="BA44" s="105" t="s">
        <v>28</v>
      </c>
      <c r="BB44" s="105" t="s">
        <v>28</v>
      </c>
      <c r="BC44" s="111" t="s">
        <v>28</v>
      </c>
      <c r="BD44" s="112">
        <v>5341</v>
      </c>
      <c r="BE44" s="112">
        <v>6022</v>
      </c>
      <c r="BF44" s="112">
        <v>5324</v>
      </c>
    </row>
    <row r="45" spans="1:93" x14ac:dyDescent="0.3">
      <c r="A45" s="10"/>
      <c r="B45" t="s">
        <v>139</v>
      </c>
      <c r="C45" s="105">
        <v>6826</v>
      </c>
      <c r="D45" s="119">
        <v>8650</v>
      </c>
      <c r="E45" s="117">
        <v>587.37504718000002</v>
      </c>
      <c r="F45" s="107">
        <v>398.63146227999999</v>
      </c>
      <c r="G45" s="107">
        <v>865.48473640999998</v>
      </c>
      <c r="H45" s="107">
        <v>0.39480583050000001</v>
      </c>
      <c r="I45" s="108">
        <v>789.13294798000004</v>
      </c>
      <c r="J45" s="107">
        <v>770.63285205</v>
      </c>
      <c r="K45" s="107">
        <v>808.07716402000005</v>
      </c>
      <c r="L45" s="107">
        <v>0.84510781010000002</v>
      </c>
      <c r="M45" s="107">
        <v>0.57354592049999997</v>
      </c>
      <c r="N45" s="107">
        <v>1.2452485234999999</v>
      </c>
      <c r="O45" s="119">
        <v>6883</v>
      </c>
      <c r="P45" s="119">
        <v>9480</v>
      </c>
      <c r="Q45" s="117">
        <v>711.13292822000005</v>
      </c>
      <c r="R45" s="107">
        <v>482.49057133999997</v>
      </c>
      <c r="S45" s="107">
        <v>1048.1241947999999</v>
      </c>
      <c r="T45" s="107">
        <v>0.69937593949999999</v>
      </c>
      <c r="U45" s="108">
        <v>726.05485232000001</v>
      </c>
      <c r="V45" s="107">
        <v>709.10332698000002</v>
      </c>
      <c r="W45" s="107">
        <v>743.41161367999996</v>
      </c>
      <c r="X45" s="107">
        <v>1.0794221187999999</v>
      </c>
      <c r="Y45" s="107">
        <v>0.73236799220000004</v>
      </c>
      <c r="Z45" s="107">
        <v>1.5909380571</v>
      </c>
      <c r="AA45" s="119">
        <v>5861</v>
      </c>
      <c r="AB45" s="119">
        <v>10177</v>
      </c>
      <c r="AC45" s="117">
        <v>488.33351748000001</v>
      </c>
      <c r="AD45" s="107">
        <v>331.24973119999999</v>
      </c>
      <c r="AE45" s="107">
        <v>719.90888395000002</v>
      </c>
      <c r="AF45" s="107">
        <v>0.15038805359999999</v>
      </c>
      <c r="AG45" s="108">
        <v>575.90645572999995</v>
      </c>
      <c r="AH45" s="107">
        <v>561.34962664</v>
      </c>
      <c r="AI45" s="107">
        <v>590.84077019999995</v>
      </c>
      <c r="AJ45" s="107">
        <v>0.75216834070000005</v>
      </c>
      <c r="AK45" s="107">
        <v>0.51021597279999997</v>
      </c>
      <c r="AL45" s="107">
        <v>1.1088582932</v>
      </c>
      <c r="AM45" s="107">
        <v>5.8720828500000002E-2</v>
      </c>
      <c r="AN45" s="107">
        <v>0.68669794090000003</v>
      </c>
      <c r="AO45" s="107">
        <v>0.46506510740000001</v>
      </c>
      <c r="AP45" s="107">
        <v>1.0139527874000001</v>
      </c>
      <c r="AQ45" s="107">
        <v>0.33568082789999998</v>
      </c>
      <c r="AR45" s="107">
        <v>1.2106965245000001</v>
      </c>
      <c r="AS45" s="107">
        <v>0.82033173820000005</v>
      </c>
      <c r="AT45" s="107">
        <v>1.7868211191000001</v>
      </c>
      <c r="AU45" s="105" t="s">
        <v>28</v>
      </c>
      <c r="AV45" s="105" t="s">
        <v>28</v>
      </c>
      <c r="AW45" s="105" t="s">
        <v>28</v>
      </c>
      <c r="AX45" s="105" t="s">
        <v>28</v>
      </c>
      <c r="AY45" s="105" t="s">
        <v>28</v>
      </c>
      <c r="AZ45" s="105" t="s">
        <v>28</v>
      </c>
      <c r="BA45" s="105" t="s">
        <v>28</v>
      </c>
      <c r="BB45" s="105" t="s">
        <v>28</v>
      </c>
      <c r="BC45" s="111" t="s">
        <v>28</v>
      </c>
      <c r="BD45" s="112">
        <v>6826</v>
      </c>
      <c r="BE45" s="112">
        <v>6883</v>
      </c>
      <c r="BF45" s="112">
        <v>5861</v>
      </c>
    </row>
    <row r="46" spans="1:93" x14ac:dyDescent="0.3">
      <c r="A46" s="10"/>
      <c r="B46" t="s">
        <v>143</v>
      </c>
      <c r="C46" s="105">
        <v>4556</v>
      </c>
      <c r="D46" s="119">
        <v>4158</v>
      </c>
      <c r="E46" s="117">
        <v>770.32169854000006</v>
      </c>
      <c r="F46" s="107">
        <v>522.30166392000001</v>
      </c>
      <c r="G46" s="107">
        <v>1136.1164633999999</v>
      </c>
      <c r="H46" s="107">
        <v>0.60389495319999997</v>
      </c>
      <c r="I46" s="108">
        <v>1095.7190957</v>
      </c>
      <c r="J46" s="107">
        <v>1064.3598684999999</v>
      </c>
      <c r="K46" s="107">
        <v>1128.0022595999999</v>
      </c>
      <c r="L46" s="107">
        <v>1.1083291448000001</v>
      </c>
      <c r="M46" s="107">
        <v>0.75148104689999995</v>
      </c>
      <c r="N46" s="107">
        <v>1.6346300391999999</v>
      </c>
      <c r="O46" s="119">
        <v>3894</v>
      </c>
      <c r="P46" s="119">
        <v>4123</v>
      </c>
      <c r="Q46" s="117">
        <v>622.17713311</v>
      </c>
      <c r="R46" s="107">
        <v>421.65912843000001</v>
      </c>
      <c r="S46" s="107">
        <v>918.05052676000003</v>
      </c>
      <c r="T46" s="107">
        <v>0.77317540709999999</v>
      </c>
      <c r="U46" s="108">
        <v>944.45791899000005</v>
      </c>
      <c r="V46" s="107">
        <v>915.25473087</v>
      </c>
      <c r="W46" s="107">
        <v>974.59289820000004</v>
      </c>
      <c r="X46" s="107">
        <v>0.94439693719999995</v>
      </c>
      <c r="Y46" s="107">
        <v>0.64003250560000002</v>
      </c>
      <c r="Z46" s="107">
        <v>1.393500435</v>
      </c>
      <c r="AA46" s="119">
        <v>3238</v>
      </c>
      <c r="AB46" s="119">
        <v>4273</v>
      </c>
      <c r="AC46" s="117">
        <v>513.60969004000003</v>
      </c>
      <c r="AD46" s="107">
        <v>347.81723440000002</v>
      </c>
      <c r="AE46" s="107">
        <v>758.42967976</v>
      </c>
      <c r="AF46" s="107">
        <v>0.2386839902</v>
      </c>
      <c r="AG46" s="108">
        <v>757.78141820999997</v>
      </c>
      <c r="AH46" s="107">
        <v>732.12501713999995</v>
      </c>
      <c r="AI46" s="107">
        <v>784.33691561000001</v>
      </c>
      <c r="AJ46" s="107">
        <v>0.79110061980000002</v>
      </c>
      <c r="AK46" s="107">
        <v>0.53573449849999999</v>
      </c>
      <c r="AL46" s="107">
        <v>1.1681909461</v>
      </c>
      <c r="AM46" s="107">
        <v>0.33818168869999998</v>
      </c>
      <c r="AN46" s="107">
        <v>0.82550396459999997</v>
      </c>
      <c r="AO46" s="107">
        <v>0.55756263380000004</v>
      </c>
      <c r="AP46" s="107">
        <v>1.2222067158000001</v>
      </c>
      <c r="AQ46" s="107">
        <v>0.28458717820000001</v>
      </c>
      <c r="AR46" s="107">
        <v>0.80768480789999997</v>
      </c>
      <c r="AS46" s="107">
        <v>0.54619077810000005</v>
      </c>
      <c r="AT46" s="107">
        <v>1.1943715914999999</v>
      </c>
      <c r="AU46" s="105" t="s">
        <v>28</v>
      </c>
      <c r="AV46" s="105" t="s">
        <v>28</v>
      </c>
      <c r="AW46" s="105" t="s">
        <v>28</v>
      </c>
      <c r="AX46" s="105" t="s">
        <v>28</v>
      </c>
      <c r="AY46" s="105" t="s">
        <v>28</v>
      </c>
      <c r="AZ46" s="105" t="s">
        <v>28</v>
      </c>
      <c r="BA46" s="105" t="s">
        <v>28</v>
      </c>
      <c r="BB46" s="105" t="s">
        <v>28</v>
      </c>
      <c r="BC46" s="111" t="s">
        <v>28</v>
      </c>
      <c r="BD46" s="112">
        <v>4556</v>
      </c>
      <c r="BE46" s="112">
        <v>3894</v>
      </c>
      <c r="BF46" s="112">
        <v>3238</v>
      </c>
    </row>
    <row r="47" spans="1:93" x14ac:dyDescent="0.3">
      <c r="A47" s="10"/>
      <c r="B47" t="s">
        <v>145</v>
      </c>
      <c r="C47" s="105">
        <v>4261</v>
      </c>
      <c r="D47" s="119">
        <v>6513</v>
      </c>
      <c r="E47" s="117">
        <v>865.14428418</v>
      </c>
      <c r="F47" s="107">
        <v>586.95457150000004</v>
      </c>
      <c r="G47" s="107">
        <v>1275.1832403999999</v>
      </c>
      <c r="H47" s="107">
        <v>0.26867479350000001</v>
      </c>
      <c r="I47" s="108">
        <v>654.23000153999999</v>
      </c>
      <c r="J47" s="107">
        <v>634.87830219</v>
      </c>
      <c r="K47" s="107">
        <v>674.17155922999996</v>
      </c>
      <c r="L47" s="107">
        <v>1.2447586851000001</v>
      </c>
      <c r="M47" s="107">
        <v>0.84450283500000001</v>
      </c>
      <c r="N47" s="107">
        <v>1.834717564</v>
      </c>
      <c r="O47" s="119">
        <v>5886</v>
      </c>
      <c r="P47" s="119">
        <v>7068</v>
      </c>
      <c r="Q47" s="117">
        <v>961.22548500000005</v>
      </c>
      <c r="R47" s="107">
        <v>652.45102425000005</v>
      </c>
      <c r="S47" s="107">
        <v>1416.1284122</v>
      </c>
      <c r="T47" s="107">
        <v>5.6016016000000002E-2</v>
      </c>
      <c r="U47" s="108">
        <v>832.76740238000002</v>
      </c>
      <c r="V47" s="107">
        <v>811.76223950999997</v>
      </c>
      <c r="W47" s="107">
        <v>854.31609491999995</v>
      </c>
      <c r="X47" s="107">
        <v>1.4590353062999999</v>
      </c>
      <c r="Y47" s="107">
        <v>0.99034939759999996</v>
      </c>
      <c r="Z47" s="107">
        <v>2.1495282677000001</v>
      </c>
      <c r="AA47" s="119">
        <v>6218</v>
      </c>
      <c r="AB47" s="119">
        <v>7484</v>
      </c>
      <c r="AC47" s="117">
        <v>1009.8452205999999</v>
      </c>
      <c r="AD47" s="107">
        <v>685.48024584999996</v>
      </c>
      <c r="AE47" s="107">
        <v>1487.6976772999999</v>
      </c>
      <c r="AF47" s="107">
        <v>2.5431083399999999E-2</v>
      </c>
      <c r="AG47" s="108">
        <v>830.83912346</v>
      </c>
      <c r="AH47" s="107">
        <v>810.44272234000005</v>
      </c>
      <c r="AI47" s="107">
        <v>851.74884053999995</v>
      </c>
      <c r="AJ47" s="107">
        <v>1.5554402407000001</v>
      </c>
      <c r="AK47" s="107">
        <v>1.0558286922</v>
      </c>
      <c r="AL47" s="107">
        <v>2.2914648563000002</v>
      </c>
      <c r="AM47" s="107">
        <v>0.80345565490000004</v>
      </c>
      <c r="AN47" s="107">
        <v>1.0505809889</v>
      </c>
      <c r="AO47" s="107">
        <v>0.71230699090000005</v>
      </c>
      <c r="AP47" s="107">
        <v>1.5495010274000001</v>
      </c>
      <c r="AQ47" s="107">
        <v>0.59581101049999996</v>
      </c>
      <c r="AR47" s="107">
        <v>1.1110580080000001</v>
      </c>
      <c r="AS47" s="107">
        <v>0.75290231249999995</v>
      </c>
      <c r="AT47" s="107">
        <v>1.639588399</v>
      </c>
      <c r="AU47" s="105" t="s">
        <v>28</v>
      </c>
      <c r="AV47" s="105" t="s">
        <v>28</v>
      </c>
      <c r="AW47" s="105" t="s">
        <v>28</v>
      </c>
      <c r="AX47" s="105" t="s">
        <v>28</v>
      </c>
      <c r="AY47" s="105" t="s">
        <v>28</v>
      </c>
      <c r="AZ47" s="105" t="s">
        <v>28</v>
      </c>
      <c r="BA47" s="105" t="s">
        <v>28</v>
      </c>
      <c r="BB47" s="105" t="s">
        <v>28</v>
      </c>
      <c r="BC47" s="111" t="s">
        <v>28</v>
      </c>
      <c r="BD47" s="112">
        <v>4261</v>
      </c>
      <c r="BE47" s="112">
        <v>5886</v>
      </c>
      <c r="BF47" s="112">
        <v>6218</v>
      </c>
      <c r="BQ47" s="52"/>
      <c r="CO47" s="4"/>
    </row>
    <row r="48" spans="1:93" x14ac:dyDescent="0.3">
      <c r="A48" s="10"/>
      <c r="B48" t="s">
        <v>97</v>
      </c>
      <c r="C48" s="105">
        <v>9454</v>
      </c>
      <c r="D48" s="119">
        <v>9775</v>
      </c>
      <c r="E48" s="117">
        <v>726.57959391999998</v>
      </c>
      <c r="F48" s="107">
        <v>493.18884039</v>
      </c>
      <c r="G48" s="107">
        <v>1070.4173797999999</v>
      </c>
      <c r="H48" s="107">
        <v>0.82231673370000002</v>
      </c>
      <c r="I48" s="108">
        <v>967.16112532</v>
      </c>
      <c r="J48" s="107">
        <v>947.86059266999996</v>
      </c>
      <c r="K48" s="107">
        <v>986.85465939000005</v>
      </c>
      <c r="L48" s="107">
        <v>1.0453935563000001</v>
      </c>
      <c r="M48" s="107">
        <v>0.70959388359999997</v>
      </c>
      <c r="N48" s="107">
        <v>1.5401030263</v>
      </c>
      <c r="O48" s="119">
        <v>10863</v>
      </c>
      <c r="P48" s="119">
        <v>10360</v>
      </c>
      <c r="Q48" s="117">
        <v>763.48693743000001</v>
      </c>
      <c r="R48" s="107">
        <v>518.33082193999996</v>
      </c>
      <c r="S48" s="107">
        <v>1124.5951021000001</v>
      </c>
      <c r="T48" s="107">
        <v>0.45549818079999999</v>
      </c>
      <c r="U48" s="108">
        <v>1048.5521236</v>
      </c>
      <c r="V48" s="107">
        <v>1029.0183489999999</v>
      </c>
      <c r="W48" s="107">
        <v>1068.4567063</v>
      </c>
      <c r="X48" s="107">
        <v>1.1588897869999999</v>
      </c>
      <c r="Y48" s="107">
        <v>0.78676957839999995</v>
      </c>
      <c r="Z48" s="107">
        <v>1.7070125427</v>
      </c>
      <c r="AA48" s="119">
        <v>10072</v>
      </c>
      <c r="AB48" s="119">
        <v>10528</v>
      </c>
      <c r="AC48" s="117">
        <v>713.61222922000002</v>
      </c>
      <c r="AD48" s="107">
        <v>484.38311621999998</v>
      </c>
      <c r="AE48" s="107">
        <v>1051.3215606000001</v>
      </c>
      <c r="AF48" s="107">
        <v>0.63246809420000005</v>
      </c>
      <c r="AG48" s="108">
        <v>956.68693009000003</v>
      </c>
      <c r="AH48" s="107">
        <v>938.18460929000003</v>
      </c>
      <c r="AI48" s="107">
        <v>975.55414269000005</v>
      </c>
      <c r="AJ48" s="107">
        <v>1.0991597077999999</v>
      </c>
      <c r="AK48" s="107">
        <v>0.74608363290000002</v>
      </c>
      <c r="AL48" s="107">
        <v>1.6193252469999999</v>
      </c>
      <c r="AM48" s="107">
        <v>0.73319963180000003</v>
      </c>
      <c r="AN48" s="107">
        <v>0.93467509950000005</v>
      </c>
      <c r="AO48" s="107">
        <v>0.63381724660000005</v>
      </c>
      <c r="AP48" s="107">
        <v>1.3783429628999999</v>
      </c>
      <c r="AQ48" s="107">
        <v>0.80258157210000003</v>
      </c>
      <c r="AR48" s="107">
        <v>1.0507960088999999</v>
      </c>
      <c r="AS48" s="107">
        <v>0.7125612227</v>
      </c>
      <c r="AT48" s="107">
        <v>1.5495822914999999</v>
      </c>
      <c r="AU48" s="105" t="s">
        <v>28</v>
      </c>
      <c r="AV48" s="105" t="s">
        <v>28</v>
      </c>
      <c r="AW48" s="105" t="s">
        <v>28</v>
      </c>
      <c r="AX48" s="105" t="s">
        <v>28</v>
      </c>
      <c r="AY48" s="105" t="s">
        <v>28</v>
      </c>
      <c r="AZ48" s="105" t="s">
        <v>28</v>
      </c>
      <c r="BA48" s="105" t="s">
        <v>28</v>
      </c>
      <c r="BB48" s="105" t="s">
        <v>28</v>
      </c>
      <c r="BC48" s="111" t="s">
        <v>28</v>
      </c>
      <c r="BD48" s="112">
        <v>9454</v>
      </c>
      <c r="BE48" s="112">
        <v>10863</v>
      </c>
      <c r="BF48" s="112">
        <v>10072</v>
      </c>
    </row>
    <row r="49" spans="1:93" x14ac:dyDescent="0.3">
      <c r="A49" s="10"/>
      <c r="B49" t="s">
        <v>144</v>
      </c>
      <c r="C49" s="105">
        <v>7080</v>
      </c>
      <c r="D49" s="119">
        <v>6811</v>
      </c>
      <c r="E49" s="117">
        <v>1030.6059987000001</v>
      </c>
      <c r="F49" s="107">
        <v>699.57714910000004</v>
      </c>
      <c r="G49" s="107">
        <v>1518.2724678</v>
      </c>
      <c r="H49" s="107">
        <v>4.6266301400000001E-2</v>
      </c>
      <c r="I49" s="108">
        <v>1039.4949346999999</v>
      </c>
      <c r="J49" s="107">
        <v>1015.5614698000001</v>
      </c>
      <c r="K49" s="107">
        <v>1063.9924331</v>
      </c>
      <c r="L49" s="107">
        <v>1.4828229132999999</v>
      </c>
      <c r="M49" s="107">
        <v>1.0065427792999999</v>
      </c>
      <c r="N49" s="107">
        <v>2.1844712786999998</v>
      </c>
      <c r="O49" s="119">
        <v>6552</v>
      </c>
      <c r="P49" s="119">
        <v>6370</v>
      </c>
      <c r="Q49" s="117">
        <v>957.01767388999997</v>
      </c>
      <c r="R49" s="107">
        <v>649.56695401000002</v>
      </c>
      <c r="S49" s="107">
        <v>1409.9898748000001</v>
      </c>
      <c r="T49" s="107">
        <v>5.8957548999999998E-2</v>
      </c>
      <c r="U49" s="108">
        <v>1028.5714286</v>
      </c>
      <c r="V49" s="107">
        <v>1003.9650175</v>
      </c>
      <c r="W49" s="107">
        <v>1053.7809238</v>
      </c>
      <c r="X49" s="107">
        <v>1.4526483084999999</v>
      </c>
      <c r="Y49" s="107">
        <v>0.98597169389999995</v>
      </c>
      <c r="Z49" s="107">
        <v>2.1402106383000001</v>
      </c>
      <c r="AA49" s="119">
        <v>7266</v>
      </c>
      <c r="AB49" s="119">
        <v>7507</v>
      </c>
      <c r="AC49" s="117">
        <v>1070.7580412</v>
      </c>
      <c r="AD49" s="107">
        <v>726.86219517999996</v>
      </c>
      <c r="AE49" s="107">
        <v>1577.3592165</v>
      </c>
      <c r="AF49" s="107">
        <v>1.13609305E-2</v>
      </c>
      <c r="AG49" s="108">
        <v>967.89662981000004</v>
      </c>
      <c r="AH49" s="107">
        <v>945.89544761000002</v>
      </c>
      <c r="AI49" s="107">
        <v>990.40955147</v>
      </c>
      <c r="AJ49" s="107">
        <v>1.6492627893</v>
      </c>
      <c r="AK49" s="107">
        <v>1.1195683108000001</v>
      </c>
      <c r="AL49" s="107">
        <v>2.4295683629</v>
      </c>
      <c r="AM49" s="107">
        <v>0.57115909819999999</v>
      </c>
      <c r="AN49" s="107">
        <v>1.1188487636</v>
      </c>
      <c r="AO49" s="107">
        <v>0.7585551049</v>
      </c>
      <c r="AP49" s="107">
        <v>1.650272403</v>
      </c>
      <c r="AQ49" s="107">
        <v>0.70870593240000002</v>
      </c>
      <c r="AR49" s="107">
        <v>0.92859703419999995</v>
      </c>
      <c r="AS49" s="107">
        <v>0.62956679209999999</v>
      </c>
      <c r="AT49" s="107">
        <v>1.3696599994</v>
      </c>
      <c r="AU49" s="105" t="s">
        <v>28</v>
      </c>
      <c r="AV49" s="105" t="s">
        <v>28</v>
      </c>
      <c r="AW49" s="105" t="s">
        <v>28</v>
      </c>
      <c r="AX49" s="105" t="s">
        <v>28</v>
      </c>
      <c r="AY49" s="105" t="s">
        <v>28</v>
      </c>
      <c r="AZ49" s="105" t="s">
        <v>28</v>
      </c>
      <c r="BA49" s="105" t="s">
        <v>28</v>
      </c>
      <c r="BB49" s="105" t="s">
        <v>28</v>
      </c>
      <c r="BC49" s="111" t="s">
        <v>28</v>
      </c>
      <c r="BD49" s="112">
        <v>7080</v>
      </c>
      <c r="BE49" s="112">
        <v>6552</v>
      </c>
      <c r="BF49" s="112">
        <v>7266</v>
      </c>
      <c r="BQ49" s="52"/>
    </row>
    <row r="50" spans="1:93" x14ac:dyDescent="0.3">
      <c r="A50" s="10"/>
      <c r="B50" t="s">
        <v>146</v>
      </c>
      <c r="C50" s="105">
        <v>5024</v>
      </c>
      <c r="D50" s="119">
        <v>6215</v>
      </c>
      <c r="E50" s="117">
        <v>992.79156613999999</v>
      </c>
      <c r="F50" s="107">
        <v>673.77178548999996</v>
      </c>
      <c r="G50" s="107">
        <v>1462.8619289999999</v>
      </c>
      <c r="H50" s="107">
        <v>7.1403947699999998E-2</v>
      </c>
      <c r="I50" s="108">
        <v>808.36685437999995</v>
      </c>
      <c r="J50" s="107">
        <v>786.32028094999998</v>
      </c>
      <c r="K50" s="107">
        <v>831.03156194999997</v>
      </c>
      <c r="L50" s="107">
        <v>1.4284159846</v>
      </c>
      <c r="M50" s="107">
        <v>0.9694143476</v>
      </c>
      <c r="N50" s="107">
        <v>2.1047472942000001</v>
      </c>
      <c r="O50" s="119">
        <v>5419</v>
      </c>
      <c r="P50" s="119">
        <v>6165</v>
      </c>
      <c r="Q50" s="117">
        <v>1048.5553758999999</v>
      </c>
      <c r="R50" s="107">
        <v>711.65602833000003</v>
      </c>
      <c r="S50" s="107">
        <v>1544.9435298000001</v>
      </c>
      <c r="T50" s="107">
        <v>1.8764922100000001E-2</v>
      </c>
      <c r="U50" s="108">
        <v>878.99432278999996</v>
      </c>
      <c r="V50" s="107">
        <v>855.89996538000003</v>
      </c>
      <c r="W50" s="107">
        <v>902.71182467999995</v>
      </c>
      <c r="X50" s="107">
        <v>1.591592543</v>
      </c>
      <c r="Y50" s="107">
        <v>1.0802161277</v>
      </c>
      <c r="Z50" s="107">
        <v>2.3450555475999999</v>
      </c>
      <c r="AA50" s="119">
        <v>4435</v>
      </c>
      <c r="AB50" s="119">
        <v>6103</v>
      </c>
      <c r="AC50" s="117">
        <v>831.16844069000001</v>
      </c>
      <c r="AD50" s="107">
        <v>563.93486812000003</v>
      </c>
      <c r="AE50" s="107">
        <v>1225.0368186999999</v>
      </c>
      <c r="AF50" s="107">
        <v>0.2119407374</v>
      </c>
      <c r="AG50" s="108">
        <v>726.69179092000002</v>
      </c>
      <c r="AH50" s="107">
        <v>705.61636299999998</v>
      </c>
      <c r="AI50" s="107">
        <v>748.39670206999995</v>
      </c>
      <c r="AJ50" s="107">
        <v>1.2802287054000001</v>
      </c>
      <c r="AK50" s="107">
        <v>0.86861527800000005</v>
      </c>
      <c r="AL50" s="107">
        <v>1.8868946699</v>
      </c>
      <c r="AM50" s="107">
        <v>0.24193824110000001</v>
      </c>
      <c r="AN50" s="107">
        <v>0.79267958540000005</v>
      </c>
      <c r="AO50" s="107">
        <v>0.53714351969999996</v>
      </c>
      <c r="AP50" s="107">
        <v>1.1697821944</v>
      </c>
      <c r="AQ50" s="107">
        <v>0.7829817537</v>
      </c>
      <c r="AR50" s="107">
        <v>1.0561686981</v>
      </c>
      <c r="AS50" s="107">
        <v>0.71589633689999999</v>
      </c>
      <c r="AT50" s="107">
        <v>1.5581757601999999</v>
      </c>
      <c r="AU50" s="105" t="s">
        <v>28</v>
      </c>
      <c r="AV50" s="105" t="s">
        <v>28</v>
      </c>
      <c r="AW50" s="105" t="s">
        <v>28</v>
      </c>
      <c r="AX50" s="105" t="s">
        <v>28</v>
      </c>
      <c r="AY50" s="105" t="s">
        <v>28</v>
      </c>
      <c r="AZ50" s="105" t="s">
        <v>28</v>
      </c>
      <c r="BA50" s="105" t="s">
        <v>28</v>
      </c>
      <c r="BB50" s="105" t="s">
        <v>28</v>
      </c>
      <c r="BC50" s="111" t="s">
        <v>28</v>
      </c>
      <c r="BD50" s="112">
        <v>5024</v>
      </c>
      <c r="BE50" s="112">
        <v>5419</v>
      </c>
      <c r="BF50" s="112">
        <v>4435</v>
      </c>
    </row>
    <row r="51" spans="1:93" x14ac:dyDescent="0.3">
      <c r="A51" s="10"/>
      <c r="B51" t="s">
        <v>147</v>
      </c>
      <c r="C51" s="105">
        <v>2237</v>
      </c>
      <c r="D51" s="119">
        <v>3481</v>
      </c>
      <c r="E51" s="117">
        <v>1261.3252316999999</v>
      </c>
      <c r="F51" s="107">
        <v>854.79660992000004</v>
      </c>
      <c r="G51" s="107">
        <v>1861.1928516999999</v>
      </c>
      <c r="H51" s="107">
        <v>2.6792897999999999E-3</v>
      </c>
      <c r="I51" s="108">
        <v>642.63142774999994</v>
      </c>
      <c r="J51" s="107">
        <v>616.54529809999997</v>
      </c>
      <c r="K51" s="107">
        <v>669.82126570000003</v>
      </c>
      <c r="L51" s="107">
        <v>1.8147788359000001</v>
      </c>
      <c r="M51" s="107">
        <v>1.2298705819</v>
      </c>
      <c r="N51" s="107">
        <v>2.6778608023000001</v>
      </c>
      <c r="O51" s="119">
        <v>2595</v>
      </c>
      <c r="P51" s="119">
        <v>3673</v>
      </c>
      <c r="Q51" s="117">
        <v>1372.3741070999999</v>
      </c>
      <c r="R51" s="107">
        <v>925.82340949000002</v>
      </c>
      <c r="S51" s="107">
        <v>2034.3087791999999</v>
      </c>
      <c r="T51" s="107">
        <v>2.5797800000000002E-4</v>
      </c>
      <c r="U51" s="108">
        <v>706.50694254999996</v>
      </c>
      <c r="V51" s="107">
        <v>679.84032848000004</v>
      </c>
      <c r="W51" s="107">
        <v>734.21954975000006</v>
      </c>
      <c r="X51" s="107">
        <v>2.0831140112000002</v>
      </c>
      <c r="Y51" s="107">
        <v>1.4052988221</v>
      </c>
      <c r="Z51" s="107">
        <v>3.0878585504</v>
      </c>
      <c r="AA51" s="119">
        <v>3728</v>
      </c>
      <c r="AB51" s="119">
        <v>3901</v>
      </c>
      <c r="AC51" s="117">
        <v>1579.8527337999999</v>
      </c>
      <c r="AD51" s="107">
        <v>1066.5450570999999</v>
      </c>
      <c r="AE51" s="107">
        <v>2340.2055485999999</v>
      </c>
      <c r="AF51" s="107">
        <v>9.1595418999999992E-6</v>
      </c>
      <c r="AG51" s="108">
        <v>955.65239682000004</v>
      </c>
      <c r="AH51" s="107">
        <v>925.46273624000003</v>
      </c>
      <c r="AI51" s="107">
        <v>986.82687891</v>
      </c>
      <c r="AJ51" s="107">
        <v>2.4334090674</v>
      </c>
      <c r="AK51" s="107">
        <v>1.6427736315000001</v>
      </c>
      <c r="AL51" s="107">
        <v>3.6045621720000001</v>
      </c>
      <c r="AM51" s="107">
        <v>0.49031733840000002</v>
      </c>
      <c r="AN51" s="107">
        <v>1.1511822654999999</v>
      </c>
      <c r="AO51" s="107">
        <v>0.77163748239999996</v>
      </c>
      <c r="AP51" s="107">
        <v>1.7174134727000001</v>
      </c>
      <c r="AQ51" s="107">
        <v>0.67642799399999998</v>
      </c>
      <c r="AR51" s="107">
        <v>1.0880414287</v>
      </c>
      <c r="AS51" s="107">
        <v>0.73206152199999996</v>
      </c>
      <c r="AT51" s="107">
        <v>1.617123855</v>
      </c>
      <c r="AU51" s="105">
        <v>1</v>
      </c>
      <c r="AV51" s="105">
        <v>2</v>
      </c>
      <c r="AW51" s="105">
        <v>3</v>
      </c>
      <c r="AX51" s="105" t="s">
        <v>28</v>
      </c>
      <c r="AY51" s="105" t="s">
        <v>28</v>
      </c>
      <c r="AZ51" s="105" t="s">
        <v>28</v>
      </c>
      <c r="BA51" s="105" t="s">
        <v>28</v>
      </c>
      <c r="BB51" s="105" t="s">
        <v>28</v>
      </c>
      <c r="BC51" s="111" t="s">
        <v>234</v>
      </c>
      <c r="BD51" s="112">
        <v>2237</v>
      </c>
      <c r="BE51" s="112">
        <v>2595</v>
      </c>
      <c r="BF51" s="112">
        <v>3728</v>
      </c>
      <c r="BQ51" s="52"/>
      <c r="CC51" s="4"/>
      <c r="CO51" s="4"/>
    </row>
    <row r="52" spans="1:93" s="3" customFormat="1" x14ac:dyDescent="0.3">
      <c r="A52" s="10"/>
      <c r="B52" s="3" t="s">
        <v>82</v>
      </c>
      <c r="C52" s="115">
        <v>10736</v>
      </c>
      <c r="D52" s="118">
        <v>15131</v>
      </c>
      <c r="E52" s="114">
        <v>621.51971505999995</v>
      </c>
      <c r="F52" s="113">
        <v>422.03569571000003</v>
      </c>
      <c r="G52" s="113">
        <v>915.29403822999996</v>
      </c>
      <c r="H52" s="113">
        <v>0.57137190569999996</v>
      </c>
      <c r="I52" s="116">
        <v>709.53671270999996</v>
      </c>
      <c r="J52" s="113">
        <v>696.24133585000004</v>
      </c>
      <c r="K52" s="113">
        <v>723.08597717999999</v>
      </c>
      <c r="L52" s="113">
        <v>0.8942347276</v>
      </c>
      <c r="M52" s="113">
        <v>0.60721963639999998</v>
      </c>
      <c r="N52" s="113">
        <v>1.3169135188000001</v>
      </c>
      <c r="O52" s="118">
        <v>14365</v>
      </c>
      <c r="P52" s="118">
        <v>15814</v>
      </c>
      <c r="Q52" s="114">
        <v>754.86870646</v>
      </c>
      <c r="R52" s="113">
        <v>512.69457016000001</v>
      </c>
      <c r="S52" s="113">
        <v>1111.4351451</v>
      </c>
      <c r="T52" s="113">
        <v>0.49046177229999999</v>
      </c>
      <c r="U52" s="116">
        <v>908.37232831999995</v>
      </c>
      <c r="V52" s="113">
        <v>893.63858771000002</v>
      </c>
      <c r="W52" s="113">
        <v>923.34898940000005</v>
      </c>
      <c r="X52" s="113">
        <v>1.1458082536</v>
      </c>
      <c r="Y52" s="113">
        <v>0.77821436369999997</v>
      </c>
      <c r="Z52" s="113">
        <v>1.6870371652</v>
      </c>
      <c r="AA52" s="118">
        <v>12354</v>
      </c>
      <c r="AB52" s="118">
        <v>15761</v>
      </c>
      <c r="AC52" s="114">
        <v>709.73170241000003</v>
      </c>
      <c r="AD52" s="113">
        <v>481.93957939000001</v>
      </c>
      <c r="AE52" s="113">
        <v>1045.1913704000001</v>
      </c>
      <c r="AF52" s="113">
        <v>0.6518930289</v>
      </c>
      <c r="AG52" s="116">
        <v>783.8335131</v>
      </c>
      <c r="AH52" s="113">
        <v>770.13275398999997</v>
      </c>
      <c r="AI52" s="113">
        <v>797.77801045000001</v>
      </c>
      <c r="AJ52" s="113">
        <v>1.0931826258999999</v>
      </c>
      <c r="AK52" s="113">
        <v>0.74231991210000003</v>
      </c>
      <c r="AL52" s="113">
        <v>1.6098830628</v>
      </c>
      <c r="AM52" s="113">
        <v>0.75522995569999996</v>
      </c>
      <c r="AN52" s="113">
        <v>0.94020549050000002</v>
      </c>
      <c r="AO52" s="113">
        <v>0.63808059110000004</v>
      </c>
      <c r="AP52" s="113">
        <v>1.3853835654</v>
      </c>
      <c r="AQ52" s="113">
        <v>0.32563542449999999</v>
      </c>
      <c r="AR52" s="113">
        <v>1.2145531158</v>
      </c>
      <c r="AS52" s="113">
        <v>0.82431291129999995</v>
      </c>
      <c r="AT52" s="113">
        <v>1.7895379909</v>
      </c>
      <c r="AU52" s="115" t="s">
        <v>28</v>
      </c>
      <c r="AV52" s="115" t="s">
        <v>28</v>
      </c>
      <c r="AW52" s="115" t="s">
        <v>28</v>
      </c>
      <c r="AX52" s="115" t="s">
        <v>28</v>
      </c>
      <c r="AY52" s="115" t="s">
        <v>28</v>
      </c>
      <c r="AZ52" s="115" t="s">
        <v>28</v>
      </c>
      <c r="BA52" s="115" t="s">
        <v>28</v>
      </c>
      <c r="BB52" s="115" t="s">
        <v>28</v>
      </c>
      <c r="BC52" s="109" t="s">
        <v>28</v>
      </c>
      <c r="BD52" s="110">
        <v>10736</v>
      </c>
      <c r="BE52" s="110">
        <v>14365</v>
      </c>
      <c r="BF52" s="110">
        <v>12354</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15594</v>
      </c>
      <c r="D53" s="119">
        <v>15329</v>
      </c>
      <c r="E53" s="117">
        <v>787.26946091000002</v>
      </c>
      <c r="F53" s="107">
        <v>534.67235943000003</v>
      </c>
      <c r="G53" s="107">
        <v>1159.2018797000001</v>
      </c>
      <c r="H53" s="107">
        <v>0.52787401339999995</v>
      </c>
      <c r="I53" s="108">
        <v>1017.2874943</v>
      </c>
      <c r="J53" s="107">
        <v>1001.4455201</v>
      </c>
      <c r="K53" s="107">
        <v>1033.3800742999999</v>
      </c>
      <c r="L53" s="107">
        <v>1.1327133716</v>
      </c>
      <c r="M53" s="107">
        <v>0.76927984760000001</v>
      </c>
      <c r="N53" s="107">
        <v>1.667845045</v>
      </c>
      <c r="O53" s="119">
        <v>12537</v>
      </c>
      <c r="P53" s="119">
        <v>15414</v>
      </c>
      <c r="Q53" s="117">
        <v>650.84831207000002</v>
      </c>
      <c r="R53" s="107">
        <v>441.97305759</v>
      </c>
      <c r="S53" s="107">
        <v>958.43743877999998</v>
      </c>
      <c r="T53" s="107">
        <v>0.95090964440000003</v>
      </c>
      <c r="U53" s="108">
        <v>813.35149864000005</v>
      </c>
      <c r="V53" s="107">
        <v>799.23802143</v>
      </c>
      <c r="W53" s="107">
        <v>827.71420103000003</v>
      </c>
      <c r="X53" s="107">
        <v>0.98791665549999996</v>
      </c>
      <c r="Y53" s="107">
        <v>0.67086683150000004</v>
      </c>
      <c r="Z53" s="107">
        <v>1.4548033566</v>
      </c>
      <c r="AA53" s="119">
        <v>11379</v>
      </c>
      <c r="AB53" s="119">
        <v>15632</v>
      </c>
      <c r="AC53" s="117">
        <v>647.77790220999998</v>
      </c>
      <c r="AD53" s="107">
        <v>439.79388462999998</v>
      </c>
      <c r="AE53" s="107">
        <v>954.12015774999998</v>
      </c>
      <c r="AF53" s="107">
        <v>0.99093067040000005</v>
      </c>
      <c r="AG53" s="108">
        <v>727.92988740999999</v>
      </c>
      <c r="AH53" s="107">
        <v>714.67726241000003</v>
      </c>
      <c r="AI53" s="107">
        <v>741.42826260000004</v>
      </c>
      <c r="AJ53" s="107">
        <v>0.99775668149999996</v>
      </c>
      <c r="AK53" s="107">
        <v>0.67740391479999995</v>
      </c>
      <c r="AL53" s="107">
        <v>1.4696082702</v>
      </c>
      <c r="AM53" s="107">
        <v>0.98094220460000003</v>
      </c>
      <c r="AN53" s="107">
        <v>0.99528244939999999</v>
      </c>
      <c r="AO53" s="107">
        <v>0.67522067060000002</v>
      </c>
      <c r="AP53" s="107">
        <v>1.4670569150999999</v>
      </c>
      <c r="AQ53" s="107">
        <v>0.33594083930000002</v>
      </c>
      <c r="AR53" s="107">
        <v>0.82671606659999997</v>
      </c>
      <c r="AS53" s="107">
        <v>0.56107049109999996</v>
      </c>
      <c r="AT53" s="107">
        <v>1.2181347362999999</v>
      </c>
      <c r="AU53" s="105" t="s">
        <v>28</v>
      </c>
      <c r="AV53" s="105" t="s">
        <v>28</v>
      </c>
      <c r="AW53" s="105" t="s">
        <v>28</v>
      </c>
      <c r="AX53" s="105" t="s">
        <v>28</v>
      </c>
      <c r="AY53" s="105" t="s">
        <v>28</v>
      </c>
      <c r="AZ53" s="105" t="s">
        <v>28</v>
      </c>
      <c r="BA53" s="105" t="s">
        <v>28</v>
      </c>
      <c r="BB53" s="105" t="s">
        <v>28</v>
      </c>
      <c r="BC53" s="111" t="s">
        <v>28</v>
      </c>
      <c r="BD53" s="112">
        <v>15594</v>
      </c>
      <c r="BE53" s="112">
        <v>12537</v>
      </c>
      <c r="BF53" s="112">
        <v>11379</v>
      </c>
    </row>
    <row r="54" spans="1:93" x14ac:dyDescent="0.3">
      <c r="A54" s="10"/>
      <c r="B54" t="s">
        <v>81</v>
      </c>
      <c r="C54" s="105">
        <v>7255</v>
      </c>
      <c r="D54" s="119">
        <v>9802</v>
      </c>
      <c r="E54" s="117">
        <v>674.56923068000003</v>
      </c>
      <c r="F54" s="107">
        <v>457.94074981</v>
      </c>
      <c r="G54" s="107">
        <v>993.67362953999998</v>
      </c>
      <c r="H54" s="107">
        <v>0.87981929930000002</v>
      </c>
      <c r="I54" s="108">
        <v>740.15507038999999</v>
      </c>
      <c r="J54" s="107">
        <v>723.31806009000002</v>
      </c>
      <c r="K54" s="107">
        <v>757.38400361000004</v>
      </c>
      <c r="L54" s="107">
        <v>0.97056170159999999</v>
      </c>
      <c r="M54" s="107">
        <v>0.65887937539999997</v>
      </c>
      <c r="N54" s="107">
        <v>1.4296850862999999</v>
      </c>
      <c r="O54" s="119">
        <v>7436</v>
      </c>
      <c r="P54" s="119">
        <v>11197</v>
      </c>
      <c r="Q54" s="117">
        <v>656.72656427000004</v>
      </c>
      <c r="R54" s="107">
        <v>445.86992189</v>
      </c>
      <c r="S54" s="107">
        <v>967.29956215000004</v>
      </c>
      <c r="T54" s="107">
        <v>0.98721581520000001</v>
      </c>
      <c r="U54" s="108">
        <v>664.10645709000005</v>
      </c>
      <c r="V54" s="107">
        <v>649.18229580000002</v>
      </c>
      <c r="W54" s="107">
        <v>679.37371242999996</v>
      </c>
      <c r="X54" s="107">
        <v>0.99683920039999996</v>
      </c>
      <c r="Y54" s="107">
        <v>0.67678184590000001</v>
      </c>
      <c r="Z54" s="107">
        <v>1.4682550919999999</v>
      </c>
      <c r="AA54" s="119">
        <v>6667</v>
      </c>
      <c r="AB54" s="119">
        <v>13213</v>
      </c>
      <c r="AC54" s="117">
        <v>532.80027962999998</v>
      </c>
      <c r="AD54" s="107">
        <v>361.64416096999997</v>
      </c>
      <c r="AE54" s="107">
        <v>784.95982683</v>
      </c>
      <c r="AF54" s="107">
        <v>0.31744131460000002</v>
      </c>
      <c r="AG54" s="108">
        <v>504.57882389000002</v>
      </c>
      <c r="AH54" s="107">
        <v>492.61114529999998</v>
      </c>
      <c r="AI54" s="107">
        <v>516.83724971000004</v>
      </c>
      <c r="AJ54" s="107">
        <v>0.82065942209999998</v>
      </c>
      <c r="AK54" s="107">
        <v>0.55703177999999998</v>
      </c>
      <c r="AL54" s="107">
        <v>1.2090546918</v>
      </c>
      <c r="AM54" s="107">
        <v>0.29134119089999999</v>
      </c>
      <c r="AN54" s="107">
        <v>0.811296982</v>
      </c>
      <c r="AO54" s="107">
        <v>0.55015481180000003</v>
      </c>
      <c r="AP54" s="107">
        <v>1.1963955944</v>
      </c>
      <c r="AQ54" s="107">
        <v>0.89235507940000003</v>
      </c>
      <c r="AR54" s="107">
        <v>0.97354954010000005</v>
      </c>
      <c r="AS54" s="107">
        <v>0.66030267119999997</v>
      </c>
      <c r="AT54" s="107">
        <v>1.4354003826999999</v>
      </c>
      <c r="AU54" s="105" t="s">
        <v>28</v>
      </c>
      <c r="AV54" s="105" t="s">
        <v>28</v>
      </c>
      <c r="AW54" s="105" t="s">
        <v>28</v>
      </c>
      <c r="AX54" s="105" t="s">
        <v>28</v>
      </c>
      <c r="AY54" s="105" t="s">
        <v>28</v>
      </c>
      <c r="AZ54" s="105" t="s">
        <v>28</v>
      </c>
      <c r="BA54" s="105" t="s">
        <v>28</v>
      </c>
      <c r="BB54" s="105" t="s">
        <v>28</v>
      </c>
      <c r="BC54" s="111" t="s">
        <v>28</v>
      </c>
      <c r="BD54" s="112">
        <v>7255</v>
      </c>
      <c r="BE54" s="112">
        <v>7436</v>
      </c>
      <c r="BF54" s="112">
        <v>6667</v>
      </c>
    </row>
    <row r="55" spans="1:93" x14ac:dyDescent="0.3">
      <c r="A55" s="10"/>
      <c r="B55" t="s">
        <v>86</v>
      </c>
      <c r="C55" s="105">
        <v>9384</v>
      </c>
      <c r="D55" s="119">
        <v>11444</v>
      </c>
      <c r="E55" s="117">
        <v>777.49808800999995</v>
      </c>
      <c r="F55" s="107">
        <v>527.84441466999999</v>
      </c>
      <c r="G55" s="107">
        <v>1145.2300338</v>
      </c>
      <c r="H55" s="107">
        <v>0.57040457929999999</v>
      </c>
      <c r="I55" s="108">
        <v>819.99300944000004</v>
      </c>
      <c r="J55" s="107">
        <v>803.56903836000004</v>
      </c>
      <c r="K55" s="107">
        <v>836.75266644999999</v>
      </c>
      <c r="L55" s="107">
        <v>1.1186544435000001</v>
      </c>
      <c r="M55" s="107">
        <v>0.75945588679999998</v>
      </c>
      <c r="N55" s="107">
        <v>1.6477425293000001</v>
      </c>
      <c r="O55" s="119">
        <v>10101</v>
      </c>
      <c r="P55" s="119">
        <v>12373</v>
      </c>
      <c r="Q55" s="117">
        <v>695.49020832999997</v>
      </c>
      <c r="R55" s="107">
        <v>472.16359626000002</v>
      </c>
      <c r="S55" s="107">
        <v>1024.4471063000001</v>
      </c>
      <c r="T55" s="107">
        <v>0.78392660820000004</v>
      </c>
      <c r="U55" s="108">
        <v>816.37436352999998</v>
      </c>
      <c r="V55" s="107">
        <v>800.60814763999997</v>
      </c>
      <c r="W55" s="107">
        <v>832.45106035000003</v>
      </c>
      <c r="X55" s="107">
        <v>1.0556781785</v>
      </c>
      <c r="Y55" s="107">
        <v>0.71669277190000003</v>
      </c>
      <c r="Z55" s="107">
        <v>1.5549988227</v>
      </c>
      <c r="AA55" s="119">
        <v>9504</v>
      </c>
      <c r="AB55" s="119">
        <v>13555</v>
      </c>
      <c r="AC55" s="117">
        <v>616.61465797999995</v>
      </c>
      <c r="AD55" s="107">
        <v>418.61296441000002</v>
      </c>
      <c r="AE55" s="107">
        <v>908.27009378000002</v>
      </c>
      <c r="AF55" s="107">
        <v>0.79419125660000001</v>
      </c>
      <c r="AG55" s="108">
        <v>701.14348948999998</v>
      </c>
      <c r="AH55" s="107">
        <v>687.18805237000004</v>
      </c>
      <c r="AI55" s="107">
        <v>715.38233406999996</v>
      </c>
      <c r="AJ55" s="107">
        <v>0.94975668790000001</v>
      </c>
      <c r="AK55" s="107">
        <v>0.64477945420000005</v>
      </c>
      <c r="AL55" s="107">
        <v>1.3989865224</v>
      </c>
      <c r="AM55" s="107">
        <v>0.54343490169999997</v>
      </c>
      <c r="AN55" s="107">
        <v>0.88658999159999996</v>
      </c>
      <c r="AO55" s="107">
        <v>0.60130852469999996</v>
      </c>
      <c r="AP55" s="107">
        <v>1.3072188086000001</v>
      </c>
      <c r="AQ55" s="107">
        <v>0.57367790770000004</v>
      </c>
      <c r="AR55" s="107">
        <v>0.89452336799999999</v>
      </c>
      <c r="AS55" s="107">
        <v>0.60668273579999998</v>
      </c>
      <c r="AT55" s="107">
        <v>1.3189299923</v>
      </c>
      <c r="AU55" s="105" t="s">
        <v>28</v>
      </c>
      <c r="AV55" s="105" t="s">
        <v>28</v>
      </c>
      <c r="AW55" s="105" t="s">
        <v>28</v>
      </c>
      <c r="AX55" s="105" t="s">
        <v>28</v>
      </c>
      <c r="AY55" s="105" t="s">
        <v>28</v>
      </c>
      <c r="AZ55" s="105" t="s">
        <v>28</v>
      </c>
      <c r="BA55" s="105" t="s">
        <v>28</v>
      </c>
      <c r="BB55" s="105" t="s">
        <v>28</v>
      </c>
      <c r="BC55" s="111" t="s">
        <v>28</v>
      </c>
      <c r="BD55" s="112">
        <v>9384</v>
      </c>
      <c r="BE55" s="112">
        <v>10101</v>
      </c>
      <c r="BF55" s="112">
        <v>9504</v>
      </c>
    </row>
    <row r="56" spans="1:93" x14ac:dyDescent="0.3">
      <c r="A56" s="10"/>
      <c r="B56" t="s">
        <v>83</v>
      </c>
      <c r="C56" s="105">
        <v>9795</v>
      </c>
      <c r="D56" s="119">
        <v>10058</v>
      </c>
      <c r="E56" s="117">
        <v>696.61755972000003</v>
      </c>
      <c r="F56" s="107">
        <v>472.90420732000001</v>
      </c>
      <c r="G56" s="107">
        <v>1026.1613600000001</v>
      </c>
      <c r="H56" s="107">
        <v>0.99078725980000004</v>
      </c>
      <c r="I56" s="108">
        <v>973.85166036999999</v>
      </c>
      <c r="J56" s="107">
        <v>954.75552597000001</v>
      </c>
      <c r="K56" s="107">
        <v>993.32973792999996</v>
      </c>
      <c r="L56" s="107">
        <v>1.0022845594000001</v>
      </c>
      <c r="M56" s="107">
        <v>0.68040860940000003</v>
      </c>
      <c r="N56" s="107">
        <v>1.4764280231</v>
      </c>
      <c r="O56" s="119">
        <v>9175</v>
      </c>
      <c r="P56" s="119">
        <v>10151</v>
      </c>
      <c r="Q56" s="117">
        <v>704.01583906999997</v>
      </c>
      <c r="R56" s="107">
        <v>477.90416830999999</v>
      </c>
      <c r="S56" s="107">
        <v>1037.1081369999999</v>
      </c>
      <c r="T56" s="107">
        <v>0.73703773890000002</v>
      </c>
      <c r="U56" s="108">
        <v>903.85183726000002</v>
      </c>
      <c r="V56" s="107">
        <v>885.54528160999996</v>
      </c>
      <c r="W56" s="107">
        <v>922.53683767999996</v>
      </c>
      <c r="X56" s="107">
        <v>1.0686191547999999</v>
      </c>
      <c r="Y56" s="107">
        <v>0.72540633330000004</v>
      </c>
      <c r="Z56" s="107">
        <v>1.5742168845</v>
      </c>
      <c r="AA56" s="119">
        <v>8397</v>
      </c>
      <c r="AB56" s="119">
        <v>10352</v>
      </c>
      <c r="AC56" s="117">
        <v>638.48734122999997</v>
      </c>
      <c r="AD56" s="107">
        <v>433.30943031999999</v>
      </c>
      <c r="AE56" s="107">
        <v>940.81978463999997</v>
      </c>
      <c r="AF56" s="107">
        <v>0.9327428163</v>
      </c>
      <c r="AG56" s="108">
        <v>811.14760433000004</v>
      </c>
      <c r="AH56" s="107">
        <v>793.98237270000004</v>
      </c>
      <c r="AI56" s="107">
        <v>828.68393383</v>
      </c>
      <c r="AJ56" s="107">
        <v>0.98344665450000002</v>
      </c>
      <c r="AK56" s="107">
        <v>0.66741606620000005</v>
      </c>
      <c r="AL56" s="107">
        <v>1.4491220262</v>
      </c>
      <c r="AM56" s="107">
        <v>0.62232043339999998</v>
      </c>
      <c r="AN56" s="107">
        <v>0.90692184149999999</v>
      </c>
      <c r="AO56" s="107">
        <v>0.6148030296</v>
      </c>
      <c r="AP56" s="107">
        <v>1.3378386037000001</v>
      </c>
      <c r="AQ56" s="107">
        <v>0.95748723260000002</v>
      </c>
      <c r="AR56" s="107">
        <v>1.0106202882999999</v>
      </c>
      <c r="AS56" s="107">
        <v>0.68532825880000003</v>
      </c>
      <c r="AT56" s="107">
        <v>1.4903126408</v>
      </c>
      <c r="AU56" s="105" t="s">
        <v>28</v>
      </c>
      <c r="AV56" s="105" t="s">
        <v>28</v>
      </c>
      <c r="AW56" s="105" t="s">
        <v>28</v>
      </c>
      <c r="AX56" s="105" t="s">
        <v>28</v>
      </c>
      <c r="AY56" s="105" t="s">
        <v>28</v>
      </c>
      <c r="AZ56" s="105" t="s">
        <v>28</v>
      </c>
      <c r="BA56" s="105" t="s">
        <v>28</v>
      </c>
      <c r="BB56" s="105" t="s">
        <v>28</v>
      </c>
      <c r="BC56" s="111" t="s">
        <v>28</v>
      </c>
      <c r="BD56" s="112">
        <v>9795</v>
      </c>
      <c r="BE56" s="112">
        <v>9175</v>
      </c>
      <c r="BF56" s="112">
        <v>8397</v>
      </c>
    </row>
    <row r="57" spans="1:93" x14ac:dyDescent="0.3">
      <c r="A57" s="10"/>
      <c r="B57" t="s">
        <v>84</v>
      </c>
      <c r="C57" s="105">
        <v>5599</v>
      </c>
      <c r="D57" s="119">
        <v>7238</v>
      </c>
      <c r="E57" s="117">
        <v>763.42235395</v>
      </c>
      <c r="F57" s="107">
        <v>517.99763990999998</v>
      </c>
      <c r="G57" s="107">
        <v>1125.1280809</v>
      </c>
      <c r="H57" s="107">
        <v>0.63528027970000001</v>
      </c>
      <c r="I57" s="108">
        <v>773.55623100000003</v>
      </c>
      <c r="J57" s="107">
        <v>753.55718294999997</v>
      </c>
      <c r="K57" s="107">
        <v>794.08604424999999</v>
      </c>
      <c r="L57" s="107">
        <v>1.0984024548</v>
      </c>
      <c r="M57" s="107">
        <v>0.74528847149999999</v>
      </c>
      <c r="N57" s="107">
        <v>1.6188200930000001</v>
      </c>
      <c r="O57" s="119">
        <v>5844</v>
      </c>
      <c r="P57" s="119">
        <v>7726</v>
      </c>
      <c r="Q57" s="117">
        <v>828.28699972000004</v>
      </c>
      <c r="R57" s="107">
        <v>562.06328595000002</v>
      </c>
      <c r="S57" s="107">
        <v>1220.6087305000001</v>
      </c>
      <c r="T57" s="107">
        <v>0.24720306759999999</v>
      </c>
      <c r="U57" s="108">
        <v>756.40693761</v>
      </c>
      <c r="V57" s="107">
        <v>737.26027647000001</v>
      </c>
      <c r="W57" s="107">
        <v>776.05083784999999</v>
      </c>
      <c r="X57" s="107">
        <v>1.2572492044000001</v>
      </c>
      <c r="Y57" s="107">
        <v>0.85315068250000003</v>
      </c>
      <c r="Z57" s="107">
        <v>1.8527507444</v>
      </c>
      <c r="AA57" s="119">
        <v>6168</v>
      </c>
      <c r="AB57" s="119">
        <v>8317</v>
      </c>
      <c r="AC57" s="117">
        <v>715.20816972</v>
      </c>
      <c r="AD57" s="107">
        <v>485.32237236999998</v>
      </c>
      <c r="AE57" s="107">
        <v>1053.9854644</v>
      </c>
      <c r="AF57" s="107">
        <v>0.62471323270000001</v>
      </c>
      <c r="AG57" s="108">
        <v>741.61356258000001</v>
      </c>
      <c r="AH57" s="107">
        <v>723.33484580000004</v>
      </c>
      <c r="AI57" s="107">
        <v>760.35418369000001</v>
      </c>
      <c r="AJ57" s="107">
        <v>1.1016178965000001</v>
      </c>
      <c r="AK57" s="107">
        <v>0.74753034650000005</v>
      </c>
      <c r="AL57" s="107">
        <v>1.6234283938</v>
      </c>
      <c r="AM57" s="107">
        <v>0.45981331809999998</v>
      </c>
      <c r="AN57" s="107">
        <v>0.86347868549999995</v>
      </c>
      <c r="AO57" s="107">
        <v>0.58507896199999998</v>
      </c>
      <c r="AP57" s="107">
        <v>1.2743501111</v>
      </c>
      <c r="AQ57" s="107">
        <v>0.68138993609999998</v>
      </c>
      <c r="AR57" s="107">
        <v>1.0849656097</v>
      </c>
      <c r="AS57" s="107">
        <v>0.73510155450000003</v>
      </c>
      <c r="AT57" s="107">
        <v>1.6013438783</v>
      </c>
      <c r="AU57" s="105" t="s">
        <v>28</v>
      </c>
      <c r="AV57" s="105" t="s">
        <v>28</v>
      </c>
      <c r="AW57" s="105" t="s">
        <v>28</v>
      </c>
      <c r="AX57" s="105" t="s">
        <v>28</v>
      </c>
      <c r="AY57" s="105" t="s">
        <v>28</v>
      </c>
      <c r="AZ57" s="105" t="s">
        <v>28</v>
      </c>
      <c r="BA57" s="105" t="s">
        <v>28</v>
      </c>
      <c r="BB57" s="105" t="s">
        <v>28</v>
      </c>
      <c r="BC57" s="111" t="s">
        <v>28</v>
      </c>
      <c r="BD57" s="112">
        <v>5599</v>
      </c>
      <c r="BE57" s="112">
        <v>5844</v>
      </c>
      <c r="BF57" s="112">
        <v>6168</v>
      </c>
    </row>
    <row r="58" spans="1:93" x14ac:dyDescent="0.3">
      <c r="A58" s="10"/>
      <c r="B58" t="s">
        <v>88</v>
      </c>
      <c r="C58" s="105">
        <v>6056</v>
      </c>
      <c r="D58" s="119">
        <v>5240</v>
      </c>
      <c r="E58" s="117">
        <v>1060.4436648000001</v>
      </c>
      <c r="F58" s="107">
        <v>719.27775942000005</v>
      </c>
      <c r="G58" s="107">
        <v>1563.4304712000001</v>
      </c>
      <c r="H58" s="107">
        <v>3.2916001799999997E-2</v>
      </c>
      <c r="I58" s="108">
        <v>1155.7251908000001</v>
      </c>
      <c r="J58" s="107">
        <v>1126.9808604</v>
      </c>
      <c r="K58" s="107">
        <v>1185.2026628000001</v>
      </c>
      <c r="L58" s="107">
        <v>1.525752971</v>
      </c>
      <c r="M58" s="107">
        <v>1.0348877689</v>
      </c>
      <c r="N58" s="107">
        <v>2.2494440444000001</v>
      </c>
      <c r="O58" s="119">
        <v>5423</v>
      </c>
      <c r="P58" s="119">
        <v>5114</v>
      </c>
      <c r="Q58" s="117">
        <v>742.41691271000002</v>
      </c>
      <c r="R58" s="107">
        <v>503.59063149999997</v>
      </c>
      <c r="S58" s="107">
        <v>1094.5058105000001</v>
      </c>
      <c r="T58" s="107">
        <v>0.54630539219999996</v>
      </c>
      <c r="U58" s="108">
        <v>1060.42237</v>
      </c>
      <c r="V58" s="107">
        <v>1032.571383</v>
      </c>
      <c r="W58" s="107">
        <v>1089.0245665</v>
      </c>
      <c r="X58" s="107">
        <v>1.1269077906</v>
      </c>
      <c r="Y58" s="107">
        <v>0.7643955791</v>
      </c>
      <c r="Z58" s="107">
        <v>1.6613402841</v>
      </c>
      <c r="AA58" s="119">
        <v>4852</v>
      </c>
      <c r="AB58" s="119">
        <v>5049</v>
      </c>
      <c r="AC58" s="117">
        <v>636.72997840999994</v>
      </c>
      <c r="AD58" s="107">
        <v>431.60180515000002</v>
      </c>
      <c r="AE58" s="107">
        <v>939.34979086999999</v>
      </c>
      <c r="AF58" s="107">
        <v>0.92190990880000001</v>
      </c>
      <c r="AG58" s="108">
        <v>960.98237274999997</v>
      </c>
      <c r="AH58" s="107">
        <v>934.31946979999998</v>
      </c>
      <c r="AI58" s="107">
        <v>988.40616147000003</v>
      </c>
      <c r="AJ58" s="107">
        <v>0.98073983090000005</v>
      </c>
      <c r="AK58" s="107">
        <v>0.66478585229999998</v>
      </c>
      <c r="AL58" s="107">
        <v>1.4468578302999999</v>
      </c>
      <c r="AM58" s="107">
        <v>0.44098936799999999</v>
      </c>
      <c r="AN58" s="107">
        <v>0.85764476469999995</v>
      </c>
      <c r="AO58" s="107">
        <v>0.58031398710000004</v>
      </c>
      <c r="AP58" s="107">
        <v>1.2675113107</v>
      </c>
      <c r="AQ58" s="107">
        <v>7.3257834499999994E-2</v>
      </c>
      <c r="AR58" s="107">
        <v>0.70010028570000005</v>
      </c>
      <c r="AS58" s="107">
        <v>0.47395132969999998</v>
      </c>
      <c r="AT58" s="107">
        <v>1.0341576852000001</v>
      </c>
      <c r="AU58" s="105" t="s">
        <v>28</v>
      </c>
      <c r="AV58" s="105" t="s">
        <v>28</v>
      </c>
      <c r="AW58" s="105" t="s">
        <v>28</v>
      </c>
      <c r="AX58" s="105" t="s">
        <v>28</v>
      </c>
      <c r="AY58" s="105" t="s">
        <v>28</v>
      </c>
      <c r="AZ58" s="105" t="s">
        <v>28</v>
      </c>
      <c r="BA58" s="105" t="s">
        <v>28</v>
      </c>
      <c r="BB58" s="105" t="s">
        <v>28</v>
      </c>
      <c r="BC58" s="111" t="s">
        <v>28</v>
      </c>
      <c r="BD58" s="112">
        <v>6056</v>
      </c>
      <c r="BE58" s="112">
        <v>5423</v>
      </c>
      <c r="BF58" s="112">
        <v>4852</v>
      </c>
    </row>
    <row r="59" spans="1:93" x14ac:dyDescent="0.3">
      <c r="A59" s="10"/>
      <c r="B59" t="s">
        <v>91</v>
      </c>
      <c r="C59" s="105">
        <v>7371</v>
      </c>
      <c r="D59" s="119">
        <v>5609</v>
      </c>
      <c r="E59" s="117">
        <v>830.56281726999998</v>
      </c>
      <c r="F59" s="107">
        <v>563.53380550999998</v>
      </c>
      <c r="G59" s="107">
        <v>1224.122824</v>
      </c>
      <c r="H59" s="107">
        <v>0.36801473270000001</v>
      </c>
      <c r="I59" s="108">
        <v>1314.1379925000001</v>
      </c>
      <c r="J59" s="107">
        <v>1284.4775207</v>
      </c>
      <c r="K59" s="107">
        <v>1344.4833682000001</v>
      </c>
      <c r="L59" s="107">
        <v>1.1950033067000001</v>
      </c>
      <c r="M59" s="107">
        <v>0.81080533219999995</v>
      </c>
      <c r="N59" s="107">
        <v>1.7612524809000001</v>
      </c>
      <c r="O59" s="119">
        <v>6937</v>
      </c>
      <c r="P59" s="119">
        <v>5492</v>
      </c>
      <c r="Q59" s="117">
        <v>807.69405312000004</v>
      </c>
      <c r="R59" s="107">
        <v>547.94264914999997</v>
      </c>
      <c r="S59" s="107">
        <v>1190.5802266999999</v>
      </c>
      <c r="T59" s="107">
        <v>0.30338622630000001</v>
      </c>
      <c r="U59" s="108">
        <v>1263.1099781999999</v>
      </c>
      <c r="V59" s="107">
        <v>1233.7332461000001</v>
      </c>
      <c r="W59" s="107">
        <v>1293.1862068999999</v>
      </c>
      <c r="X59" s="107">
        <v>1.2259913605999999</v>
      </c>
      <c r="Y59" s="107">
        <v>0.83171709800000004</v>
      </c>
      <c r="Z59" s="107">
        <v>1.8071707552</v>
      </c>
      <c r="AA59" s="119">
        <v>5903</v>
      </c>
      <c r="AB59" s="119">
        <v>5392</v>
      </c>
      <c r="AC59" s="117">
        <v>705.37714069000003</v>
      </c>
      <c r="AD59" s="107">
        <v>478.21930164999998</v>
      </c>
      <c r="AE59" s="107">
        <v>1040.4366969</v>
      </c>
      <c r="AF59" s="107">
        <v>0.6757665356</v>
      </c>
      <c r="AG59" s="108">
        <v>1094.7700296999999</v>
      </c>
      <c r="AH59" s="107">
        <v>1067.195575</v>
      </c>
      <c r="AI59" s="107">
        <v>1123.0569598</v>
      </c>
      <c r="AJ59" s="107">
        <v>1.0864753995</v>
      </c>
      <c r="AK59" s="107">
        <v>0.73658965799999998</v>
      </c>
      <c r="AL59" s="107">
        <v>1.6025595538999999</v>
      </c>
      <c r="AM59" s="107">
        <v>0.49648305110000002</v>
      </c>
      <c r="AN59" s="107">
        <v>0.87332219170000003</v>
      </c>
      <c r="AO59" s="107">
        <v>0.59105810599999997</v>
      </c>
      <c r="AP59" s="107">
        <v>1.2903835388</v>
      </c>
      <c r="AQ59" s="107">
        <v>0.88828299649999998</v>
      </c>
      <c r="AR59" s="107">
        <v>0.97246594279999998</v>
      </c>
      <c r="AS59" s="107">
        <v>0.65871224819999996</v>
      </c>
      <c r="AT59" s="107">
        <v>1.4356648328999999</v>
      </c>
      <c r="AU59" s="105" t="s">
        <v>28</v>
      </c>
      <c r="AV59" s="105" t="s">
        <v>28</v>
      </c>
      <c r="AW59" s="105" t="s">
        <v>28</v>
      </c>
      <c r="AX59" s="105" t="s">
        <v>28</v>
      </c>
      <c r="AY59" s="105" t="s">
        <v>28</v>
      </c>
      <c r="AZ59" s="105" t="s">
        <v>28</v>
      </c>
      <c r="BA59" s="105" t="s">
        <v>28</v>
      </c>
      <c r="BB59" s="105" t="s">
        <v>28</v>
      </c>
      <c r="BC59" s="111" t="s">
        <v>28</v>
      </c>
      <c r="BD59" s="112">
        <v>7371</v>
      </c>
      <c r="BE59" s="112">
        <v>6937</v>
      </c>
      <c r="BF59" s="112">
        <v>5903</v>
      </c>
    </row>
    <row r="60" spans="1:93" x14ac:dyDescent="0.3">
      <c r="A60" s="10"/>
      <c r="B60" t="s">
        <v>89</v>
      </c>
      <c r="C60" s="105">
        <v>12309</v>
      </c>
      <c r="D60" s="119">
        <v>11899</v>
      </c>
      <c r="E60" s="117">
        <v>840.22416765000003</v>
      </c>
      <c r="F60" s="107">
        <v>570.47399407</v>
      </c>
      <c r="G60" s="107">
        <v>1237.5264416</v>
      </c>
      <c r="H60" s="107">
        <v>0.33689960949999997</v>
      </c>
      <c r="I60" s="108">
        <v>1034.4566769999999</v>
      </c>
      <c r="J60" s="107">
        <v>1016.3425023999999</v>
      </c>
      <c r="K60" s="107">
        <v>1052.8936988</v>
      </c>
      <c r="L60" s="107">
        <v>1.2089039358</v>
      </c>
      <c r="M60" s="107">
        <v>0.82079078800000005</v>
      </c>
      <c r="N60" s="107">
        <v>1.7805374369</v>
      </c>
      <c r="O60" s="119">
        <v>13142</v>
      </c>
      <c r="P60" s="119">
        <v>12276</v>
      </c>
      <c r="Q60" s="117">
        <v>829.26134234000006</v>
      </c>
      <c r="R60" s="107">
        <v>563.10885565000001</v>
      </c>
      <c r="S60" s="107">
        <v>1221.2103698999999</v>
      </c>
      <c r="T60" s="107">
        <v>0.243952528</v>
      </c>
      <c r="U60" s="108">
        <v>1070.5441512</v>
      </c>
      <c r="V60" s="107">
        <v>1052.3967396999999</v>
      </c>
      <c r="W60" s="107">
        <v>1089.0044946</v>
      </c>
      <c r="X60" s="107">
        <v>1.2587281501000001</v>
      </c>
      <c r="Y60" s="107">
        <v>0.85473774309999995</v>
      </c>
      <c r="Z60" s="107">
        <v>1.8536639673999999</v>
      </c>
      <c r="AA60" s="119">
        <v>9990</v>
      </c>
      <c r="AB60" s="119">
        <v>12718</v>
      </c>
      <c r="AC60" s="117">
        <v>632.85656553000001</v>
      </c>
      <c r="AD60" s="107">
        <v>429.58285001000002</v>
      </c>
      <c r="AE60" s="107">
        <v>932.31708977000005</v>
      </c>
      <c r="AF60" s="107">
        <v>0.89715631520000005</v>
      </c>
      <c r="AG60" s="108">
        <v>785.50086492000003</v>
      </c>
      <c r="AH60" s="107">
        <v>770.24766946</v>
      </c>
      <c r="AI60" s="107">
        <v>801.05611901999998</v>
      </c>
      <c r="AJ60" s="107">
        <v>0.97477370640000005</v>
      </c>
      <c r="AK60" s="107">
        <v>0.66167610440000002</v>
      </c>
      <c r="AL60" s="107">
        <v>1.4360255304</v>
      </c>
      <c r="AM60" s="107">
        <v>0.17236768559999999</v>
      </c>
      <c r="AN60" s="107">
        <v>0.76315696060000004</v>
      </c>
      <c r="AO60" s="107">
        <v>0.51762767170000001</v>
      </c>
      <c r="AP60" s="107">
        <v>1.1251495588</v>
      </c>
      <c r="AQ60" s="107">
        <v>0.94709918579999997</v>
      </c>
      <c r="AR60" s="107">
        <v>0.98695249939999996</v>
      </c>
      <c r="AS60" s="107">
        <v>0.669589714</v>
      </c>
      <c r="AT60" s="107">
        <v>1.4547344675</v>
      </c>
      <c r="AU60" s="105" t="s">
        <v>28</v>
      </c>
      <c r="AV60" s="105" t="s">
        <v>28</v>
      </c>
      <c r="AW60" s="105" t="s">
        <v>28</v>
      </c>
      <c r="AX60" s="105" t="s">
        <v>28</v>
      </c>
      <c r="AY60" s="105" t="s">
        <v>28</v>
      </c>
      <c r="AZ60" s="105" t="s">
        <v>28</v>
      </c>
      <c r="BA60" s="105" t="s">
        <v>28</v>
      </c>
      <c r="BB60" s="105" t="s">
        <v>28</v>
      </c>
      <c r="BC60" s="111" t="s">
        <v>28</v>
      </c>
      <c r="BD60" s="112">
        <v>12309</v>
      </c>
      <c r="BE60" s="112">
        <v>13142</v>
      </c>
      <c r="BF60" s="112">
        <v>9990</v>
      </c>
    </row>
    <row r="61" spans="1:93" x14ac:dyDescent="0.3">
      <c r="A61" s="10"/>
      <c r="B61" t="s">
        <v>87</v>
      </c>
      <c r="C61" s="105">
        <v>13297</v>
      </c>
      <c r="D61" s="119">
        <v>14168</v>
      </c>
      <c r="E61" s="117">
        <v>793.71319251</v>
      </c>
      <c r="F61" s="107">
        <v>538.99420096999995</v>
      </c>
      <c r="G61" s="107">
        <v>1168.8078106</v>
      </c>
      <c r="H61" s="107">
        <v>0.50134689139999999</v>
      </c>
      <c r="I61" s="108">
        <v>938.52343309000003</v>
      </c>
      <c r="J61" s="107">
        <v>922.70619098999998</v>
      </c>
      <c r="K61" s="107">
        <v>954.61181798999996</v>
      </c>
      <c r="L61" s="107">
        <v>1.1419845313000001</v>
      </c>
      <c r="M61" s="107">
        <v>0.77549805869999999</v>
      </c>
      <c r="N61" s="107">
        <v>1.6816659372</v>
      </c>
      <c r="O61" s="119">
        <v>11899</v>
      </c>
      <c r="P61" s="119">
        <v>14094</v>
      </c>
      <c r="Q61" s="117">
        <v>782.27524925</v>
      </c>
      <c r="R61" s="107">
        <v>531.14827264999997</v>
      </c>
      <c r="S61" s="107">
        <v>1152.1350950000001</v>
      </c>
      <c r="T61" s="107">
        <v>0.38453310169999999</v>
      </c>
      <c r="U61" s="108">
        <v>844.25996878000001</v>
      </c>
      <c r="V61" s="107">
        <v>829.22601336000002</v>
      </c>
      <c r="W61" s="107">
        <v>859.56649141000003</v>
      </c>
      <c r="X61" s="107">
        <v>1.1874083924000001</v>
      </c>
      <c r="Y61" s="107">
        <v>0.80622506869999999</v>
      </c>
      <c r="Z61" s="107">
        <v>1.7488152441</v>
      </c>
      <c r="AA61" s="119">
        <v>10892</v>
      </c>
      <c r="AB61" s="119">
        <v>14042</v>
      </c>
      <c r="AC61" s="117">
        <v>680.04561071000001</v>
      </c>
      <c r="AD61" s="107">
        <v>461.71901154</v>
      </c>
      <c r="AE61" s="107">
        <v>1001.6092495</v>
      </c>
      <c r="AF61" s="107">
        <v>0.81444292949999997</v>
      </c>
      <c r="AG61" s="108">
        <v>775.67298105999998</v>
      </c>
      <c r="AH61" s="107">
        <v>761.24181885999997</v>
      </c>
      <c r="AI61" s="107">
        <v>790.37772050000001</v>
      </c>
      <c r="AJ61" s="107">
        <v>1.0474578548</v>
      </c>
      <c r="AK61" s="107">
        <v>0.71117465899999999</v>
      </c>
      <c r="AL61" s="107">
        <v>1.5427545731000001</v>
      </c>
      <c r="AM61" s="107">
        <v>0.47937802369999999</v>
      </c>
      <c r="AN61" s="107">
        <v>0.86931755970000002</v>
      </c>
      <c r="AO61" s="107">
        <v>0.5897115825</v>
      </c>
      <c r="AP61" s="107">
        <v>1.2814959753999999</v>
      </c>
      <c r="AQ61" s="107">
        <v>0.94153116879999998</v>
      </c>
      <c r="AR61" s="107">
        <v>0.98558932450000003</v>
      </c>
      <c r="AS61" s="107">
        <v>0.6687104478</v>
      </c>
      <c r="AT61" s="107">
        <v>1.4526261999000001</v>
      </c>
      <c r="AU61" s="105" t="s">
        <v>28</v>
      </c>
      <c r="AV61" s="105" t="s">
        <v>28</v>
      </c>
      <c r="AW61" s="105" t="s">
        <v>28</v>
      </c>
      <c r="AX61" s="105" t="s">
        <v>28</v>
      </c>
      <c r="AY61" s="105" t="s">
        <v>28</v>
      </c>
      <c r="AZ61" s="105" t="s">
        <v>28</v>
      </c>
      <c r="BA61" s="105" t="s">
        <v>28</v>
      </c>
      <c r="BB61" s="105" t="s">
        <v>28</v>
      </c>
      <c r="BC61" s="111" t="s">
        <v>28</v>
      </c>
      <c r="BD61" s="112">
        <v>13297</v>
      </c>
      <c r="BE61" s="112">
        <v>11899</v>
      </c>
      <c r="BF61" s="112">
        <v>10892</v>
      </c>
    </row>
    <row r="62" spans="1:93" x14ac:dyDescent="0.3">
      <c r="A62" s="10"/>
      <c r="B62" t="s">
        <v>90</v>
      </c>
      <c r="C62" s="105">
        <v>11936</v>
      </c>
      <c r="D62" s="119">
        <v>11962</v>
      </c>
      <c r="E62" s="117">
        <v>826.41403680999997</v>
      </c>
      <c r="F62" s="107">
        <v>561.15323174000002</v>
      </c>
      <c r="G62" s="107">
        <v>1217.0653603999999</v>
      </c>
      <c r="H62" s="107">
        <v>0.38067983249999998</v>
      </c>
      <c r="I62" s="108">
        <v>997.82645043000002</v>
      </c>
      <c r="J62" s="107">
        <v>980.08521194000002</v>
      </c>
      <c r="K62" s="107">
        <v>1015.888836</v>
      </c>
      <c r="L62" s="107">
        <v>1.1890340936999999</v>
      </c>
      <c r="M62" s="107">
        <v>0.80738019270000005</v>
      </c>
      <c r="N62" s="107">
        <v>1.7510982912999999</v>
      </c>
      <c r="O62" s="119">
        <v>9581</v>
      </c>
      <c r="P62" s="119">
        <v>11742</v>
      </c>
      <c r="Q62" s="117">
        <v>689.20582944</v>
      </c>
      <c r="R62" s="107">
        <v>467.8522375</v>
      </c>
      <c r="S62" s="107">
        <v>1015.2878137</v>
      </c>
      <c r="T62" s="107">
        <v>0.81948046539999997</v>
      </c>
      <c r="U62" s="108">
        <v>815.95980241999996</v>
      </c>
      <c r="V62" s="107">
        <v>799.78382188</v>
      </c>
      <c r="W62" s="107">
        <v>832.46294929999999</v>
      </c>
      <c r="X62" s="107">
        <v>1.0461391777</v>
      </c>
      <c r="Y62" s="107">
        <v>0.71014860020000004</v>
      </c>
      <c r="Z62" s="107">
        <v>1.5410960168000001</v>
      </c>
      <c r="AA62" s="119">
        <v>8136</v>
      </c>
      <c r="AB62" s="119">
        <v>11826</v>
      </c>
      <c r="AC62" s="117">
        <v>617.04256838000003</v>
      </c>
      <c r="AD62" s="107">
        <v>418.82658849000001</v>
      </c>
      <c r="AE62" s="107">
        <v>909.06724085999997</v>
      </c>
      <c r="AF62" s="107">
        <v>0.79699400210000004</v>
      </c>
      <c r="AG62" s="108">
        <v>687.97564688</v>
      </c>
      <c r="AH62" s="107">
        <v>673.18777066999996</v>
      </c>
      <c r="AI62" s="107">
        <v>703.0883675</v>
      </c>
      <c r="AJ62" s="107">
        <v>0.95041578800000004</v>
      </c>
      <c r="AK62" s="107">
        <v>0.64510849420000005</v>
      </c>
      <c r="AL62" s="107">
        <v>1.4002143488000001</v>
      </c>
      <c r="AM62" s="107">
        <v>0.57694100380000002</v>
      </c>
      <c r="AN62" s="107">
        <v>0.89529505119999997</v>
      </c>
      <c r="AO62" s="107">
        <v>0.60702358010000002</v>
      </c>
      <c r="AP62" s="107">
        <v>1.3204647315</v>
      </c>
      <c r="AQ62" s="107">
        <v>0.3593343303</v>
      </c>
      <c r="AR62" s="107">
        <v>0.83397159139999999</v>
      </c>
      <c r="AS62" s="107">
        <v>0.56565996740000002</v>
      </c>
      <c r="AT62" s="107">
        <v>1.2295524791000001</v>
      </c>
      <c r="AU62" s="105" t="s">
        <v>28</v>
      </c>
      <c r="AV62" s="105" t="s">
        <v>28</v>
      </c>
      <c r="AW62" s="105" t="s">
        <v>28</v>
      </c>
      <c r="AX62" s="105" t="s">
        <v>28</v>
      </c>
      <c r="AY62" s="105" t="s">
        <v>28</v>
      </c>
      <c r="AZ62" s="105" t="s">
        <v>28</v>
      </c>
      <c r="BA62" s="105" t="s">
        <v>28</v>
      </c>
      <c r="BB62" s="105" t="s">
        <v>28</v>
      </c>
      <c r="BC62" s="111" t="s">
        <v>28</v>
      </c>
      <c r="BD62" s="112">
        <v>11936</v>
      </c>
      <c r="BE62" s="112">
        <v>9581</v>
      </c>
      <c r="BF62" s="112">
        <v>8136</v>
      </c>
    </row>
    <row r="63" spans="1:93" x14ac:dyDescent="0.3">
      <c r="A63" s="10"/>
      <c r="B63" t="s">
        <v>92</v>
      </c>
      <c r="C63" s="105">
        <v>12564</v>
      </c>
      <c r="D63" s="119">
        <v>8754</v>
      </c>
      <c r="E63" s="117">
        <v>938.35923724999998</v>
      </c>
      <c r="F63" s="107">
        <v>637.11209504999999</v>
      </c>
      <c r="G63" s="107">
        <v>1382.045742</v>
      </c>
      <c r="H63" s="107">
        <v>0.1286317941</v>
      </c>
      <c r="I63" s="108">
        <v>1435.2296093</v>
      </c>
      <c r="J63" s="107">
        <v>1410.3516895</v>
      </c>
      <c r="K63" s="107">
        <v>1460.5463635999999</v>
      </c>
      <c r="L63" s="107">
        <v>1.3500994362000001</v>
      </c>
      <c r="M63" s="107">
        <v>0.91666884729999998</v>
      </c>
      <c r="N63" s="107">
        <v>1.9884699835999999</v>
      </c>
      <c r="O63" s="119">
        <v>10783</v>
      </c>
      <c r="P63" s="119">
        <v>9043</v>
      </c>
      <c r="Q63" s="117">
        <v>917.32607963999999</v>
      </c>
      <c r="R63" s="107">
        <v>622.76903984</v>
      </c>
      <c r="S63" s="107">
        <v>1351.2025848000001</v>
      </c>
      <c r="T63" s="107">
        <v>9.3883773599999998E-2</v>
      </c>
      <c r="U63" s="108">
        <v>1192.4140219000001</v>
      </c>
      <c r="V63" s="107">
        <v>1170.1187262000001</v>
      </c>
      <c r="W63" s="107">
        <v>1215.1341293999999</v>
      </c>
      <c r="X63" s="107">
        <v>1.3924008033999999</v>
      </c>
      <c r="Y63" s="107">
        <v>0.94529538690000003</v>
      </c>
      <c r="Z63" s="107">
        <v>2.0509779525999998</v>
      </c>
      <c r="AA63" s="119">
        <v>10169</v>
      </c>
      <c r="AB63" s="119">
        <v>9342</v>
      </c>
      <c r="AC63" s="117">
        <v>854.17333053000004</v>
      </c>
      <c r="AD63" s="107">
        <v>579.85631235999995</v>
      </c>
      <c r="AE63" s="107">
        <v>1258.2635785</v>
      </c>
      <c r="AF63" s="107">
        <v>0.16509755770000001</v>
      </c>
      <c r="AG63" s="108">
        <v>1088.5249411</v>
      </c>
      <c r="AH63" s="107">
        <v>1067.5725451000001</v>
      </c>
      <c r="AI63" s="107">
        <v>1109.8885531000001</v>
      </c>
      <c r="AJ63" s="107">
        <v>1.3156625824999999</v>
      </c>
      <c r="AK63" s="107">
        <v>0.89313869459999995</v>
      </c>
      <c r="AL63" s="107">
        <v>1.9380730467</v>
      </c>
      <c r="AM63" s="107">
        <v>0.71883833990000001</v>
      </c>
      <c r="AN63" s="107">
        <v>0.93115561570000005</v>
      </c>
      <c r="AO63" s="107">
        <v>0.63150141400000004</v>
      </c>
      <c r="AP63" s="107">
        <v>1.3729989539</v>
      </c>
      <c r="AQ63" s="107">
        <v>0.90887111170000001</v>
      </c>
      <c r="AR63" s="107">
        <v>0.97758517550000001</v>
      </c>
      <c r="AS63" s="107">
        <v>0.6630863883</v>
      </c>
      <c r="AT63" s="107">
        <v>1.4412492736</v>
      </c>
      <c r="AU63" s="105" t="s">
        <v>28</v>
      </c>
      <c r="AV63" s="105" t="s">
        <v>28</v>
      </c>
      <c r="AW63" s="105" t="s">
        <v>28</v>
      </c>
      <c r="AX63" s="105" t="s">
        <v>28</v>
      </c>
      <c r="AY63" s="105" t="s">
        <v>28</v>
      </c>
      <c r="AZ63" s="105" t="s">
        <v>28</v>
      </c>
      <c r="BA63" s="105" t="s">
        <v>28</v>
      </c>
      <c r="BB63" s="105" t="s">
        <v>28</v>
      </c>
      <c r="BC63" s="111" t="s">
        <v>28</v>
      </c>
      <c r="BD63" s="112">
        <v>12564</v>
      </c>
      <c r="BE63" s="112">
        <v>10783</v>
      </c>
      <c r="BF63" s="112">
        <v>10169</v>
      </c>
    </row>
    <row r="64" spans="1:93" x14ac:dyDescent="0.3">
      <c r="A64" s="10"/>
      <c r="B64" t="s">
        <v>95</v>
      </c>
      <c r="C64" s="105">
        <v>7245</v>
      </c>
      <c r="D64" s="119">
        <v>5269</v>
      </c>
      <c r="E64" s="117">
        <v>1004.7357422</v>
      </c>
      <c r="F64" s="107">
        <v>681.81447095999999</v>
      </c>
      <c r="G64" s="107">
        <v>1480.5991286999999</v>
      </c>
      <c r="H64" s="107">
        <v>6.2473293700000002E-2</v>
      </c>
      <c r="I64" s="108">
        <v>1375.0237236999999</v>
      </c>
      <c r="J64" s="107">
        <v>1343.7234215000001</v>
      </c>
      <c r="K64" s="107">
        <v>1407.0531258999999</v>
      </c>
      <c r="L64" s="107">
        <v>1.4456011145000001</v>
      </c>
      <c r="M64" s="107">
        <v>0.98098606200000005</v>
      </c>
      <c r="N64" s="107">
        <v>2.1302673535999999</v>
      </c>
      <c r="O64" s="119">
        <v>7030</v>
      </c>
      <c r="P64" s="119">
        <v>5426</v>
      </c>
      <c r="Q64" s="117">
        <v>877.39887653000005</v>
      </c>
      <c r="R64" s="107">
        <v>595.34120382000003</v>
      </c>
      <c r="S64" s="107">
        <v>1293.0883727999999</v>
      </c>
      <c r="T64" s="107">
        <v>0.14760886279999999</v>
      </c>
      <c r="U64" s="108">
        <v>1295.6137117999999</v>
      </c>
      <c r="V64" s="107">
        <v>1265.6786735999999</v>
      </c>
      <c r="W64" s="107">
        <v>1326.2567546</v>
      </c>
      <c r="X64" s="107">
        <v>1.3317956697</v>
      </c>
      <c r="Y64" s="107">
        <v>0.90366292739999998</v>
      </c>
      <c r="Z64" s="107">
        <v>1.9627669257</v>
      </c>
      <c r="AA64" s="119">
        <v>6184</v>
      </c>
      <c r="AB64" s="119">
        <v>5386</v>
      </c>
      <c r="AC64" s="117">
        <v>875.49317816999996</v>
      </c>
      <c r="AD64" s="107">
        <v>594.00640048000002</v>
      </c>
      <c r="AE64" s="107">
        <v>1290.3704479</v>
      </c>
      <c r="AF64" s="107">
        <v>0.13085153560000001</v>
      </c>
      <c r="AG64" s="108">
        <v>1148.1619012000001</v>
      </c>
      <c r="AH64" s="107">
        <v>1119.8990742000001</v>
      </c>
      <c r="AI64" s="107">
        <v>1177.1379955</v>
      </c>
      <c r="AJ64" s="107">
        <v>1.3485010297</v>
      </c>
      <c r="AK64" s="107">
        <v>0.91493373410000001</v>
      </c>
      <c r="AL64" s="107">
        <v>1.9875264833999999</v>
      </c>
      <c r="AM64" s="107">
        <v>0.99126837700000003</v>
      </c>
      <c r="AN64" s="107">
        <v>0.99782801369999996</v>
      </c>
      <c r="AO64" s="107">
        <v>0.67598105330000002</v>
      </c>
      <c r="AP64" s="107">
        <v>1.4729122067</v>
      </c>
      <c r="AQ64" s="107">
        <v>0.49499910720000001</v>
      </c>
      <c r="AR64" s="107">
        <v>0.87326332650000005</v>
      </c>
      <c r="AS64" s="107">
        <v>0.59169731110000001</v>
      </c>
      <c r="AT64" s="107">
        <v>1.2888157900999999</v>
      </c>
      <c r="AU64" s="105" t="s">
        <v>28</v>
      </c>
      <c r="AV64" s="105" t="s">
        <v>28</v>
      </c>
      <c r="AW64" s="105" t="s">
        <v>28</v>
      </c>
      <c r="AX64" s="105" t="s">
        <v>28</v>
      </c>
      <c r="AY64" s="105" t="s">
        <v>28</v>
      </c>
      <c r="AZ64" s="105" t="s">
        <v>28</v>
      </c>
      <c r="BA64" s="105" t="s">
        <v>28</v>
      </c>
      <c r="BB64" s="105" t="s">
        <v>28</v>
      </c>
      <c r="BC64" s="111" t="s">
        <v>28</v>
      </c>
      <c r="BD64" s="112">
        <v>7245</v>
      </c>
      <c r="BE64" s="112">
        <v>7030</v>
      </c>
      <c r="BF64" s="112">
        <v>6184</v>
      </c>
    </row>
    <row r="65" spans="1:93" x14ac:dyDescent="0.3">
      <c r="A65" s="10"/>
      <c r="B65" t="s">
        <v>94</v>
      </c>
      <c r="C65" s="105">
        <v>8236</v>
      </c>
      <c r="D65" s="119">
        <v>6825</v>
      </c>
      <c r="E65" s="117">
        <v>1036.7704285</v>
      </c>
      <c r="F65" s="107">
        <v>703.81239104999997</v>
      </c>
      <c r="G65" s="107">
        <v>1527.2435310000001</v>
      </c>
      <c r="H65" s="107">
        <v>4.30214191E-2</v>
      </c>
      <c r="I65" s="108">
        <v>1206.7399267000001</v>
      </c>
      <c r="J65" s="107">
        <v>1180.9575854</v>
      </c>
      <c r="K65" s="107">
        <v>1233.085141</v>
      </c>
      <c r="L65" s="107">
        <v>1.491692217</v>
      </c>
      <c r="M65" s="107">
        <v>1.0126363920000001</v>
      </c>
      <c r="N65" s="107">
        <v>2.1973787313000002</v>
      </c>
      <c r="O65" s="119">
        <v>8492</v>
      </c>
      <c r="P65" s="119">
        <v>7402</v>
      </c>
      <c r="Q65" s="117">
        <v>965.49140762000002</v>
      </c>
      <c r="R65" s="107">
        <v>655.53625351999995</v>
      </c>
      <c r="S65" s="107">
        <v>1422.0016866999999</v>
      </c>
      <c r="T65" s="107">
        <v>5.3020367300000003E-2</v>
      </c>
      <c r="U65" s="108">
        <v>1147.2574979999999</v>
      </c>
      <c r="V65" s="107">
        <v>1123.1143594</v>
      </c>
      <c r="W65" s="107">
        <v>1171.9196319</v>
      </c>
      <c r="X65" s="107">
        <v>1.4655105109</v>
      </c>
      <c r="Y65" s="107">
        <v>0.99503243860000001</v>
      </c>
      <c r="Z65" s="107">
        <v>2.1584432569000001</v>
      </c>
      <c r="AA65" s="119">
        <v>6221</v>
      </c>
      <c r="AB65" s="119">
        <v>7314</v>
      </c>
      <c r="AC65" s="117">
        <v>766.94376705000002</v>
      </c>
      <c r="AD65" s="107">
        <v>520.44171750999999</v>
      </c>
      <c r="AE65" s="107">
        <v>1130.1990636</v>
      </c>
      <c r="AF65" s="107">
        <v>0.39965030959999998</v>
      </c>
      <c r="AG65" s="108">
        <v>850.56056877000003</v>
      </c>
      <c r="AH65" s="107">
        <v>829.68499577</v>
      </c>
      <c r="AI65" s="107">
        <v>871.96138876999999</v>
      </c>
      <c r="AJ65" s="107">
        <v>1.1813049894000001</v>
      </c>
      <c r="AK65" s="107">
        <v>0.8016238269</v>
      </c>
      <c r="AL65" s="107">
        <v>1.7408183628</v>
      </c>
      <c r="AM65" s="107">
        <v>0.2455851422</v>
      </c>
      <c r="AN65" s="107">
        <v>0.79435586999999996</v>
      </c>
      <c r="AO65" s="107">
        <v>0.53857231520000004</v>
      </c>
      <c r="AP65" s="107">
        <v>1.1716184258</v>
      </c>
      <c r="AQ65" s="107">
        <v>0.71916224900000003</v>
      </c>
      <c r="AR65" s="107">
        <v>0.93124898349999996</v>
      </c>
      <c r="AS65" s="107">
        <v>0.63161449830000005</v>
      </c>
      <c r="AT65" s="107">
        <v>1.3730284399999999</v>
      </c>
      <c r="AU65" s="105" t="s">
        <v>28</v>
      </c>
      <c r="AV65" s="105" t="s">
        <v>28</v>
      </c>
      <c r="AW65" s="105" t="s">
        <v>28</v>
      </c>
      <c r="AX65" s="105" t="s">
        <v>28</v>
      </c>
      <c r="AY65" s="105" t="s">
        <v>28</v>
      </c>
      <c r="AZ65" s="105" t="s">
        <v>28</v>
      </c>
      <c r="BA65" s="105" t="s">
        <v>28</v>
      </c>
      <c r="BB65" s="105" t="s">
        <v>28</v>
      </c>
      <c r="BC65" s="111" t="s">
        <v>28</v>
      </c>
      <c r="BD65" s="112">
        <v>8236</v>
      </c>
      <c r="BE65" s="112">
        <v>8492</v>
      </c>
      <c r="BF65" s="112">
        <v>6221</v>
      </c>
    </row>
    <row r="66" spans="1:93" x14ac:dyDescent="0.3">
      <c r="A66" s="10"/>
      <c r="B66" t="s">
        <v>93</v>
      </c>
      <c r="C66" s="105">
        <v>8478</v>
      </c>
      <c r="D66" s="119">
        <v>7214</v>
      </c>
      <c r="E66" s="117">
        <v>1168.7833942</v>
      </c>
      <c r="F66" s="107">
        <v>793.42786386</v>
      </c>
      <c r="G66" s="107">
        <v>1721.7124388</v>
      </c>
      <c r="H66" s="107">
        <v>8.5402731000000006E-3</v>
      </c>
      <c r="I66" s="108">
        <v>1175.21486</v>
      </c>
      <c r="J66" s="107">
        <v>1150.4631855</v>
      </c>
      <c r="K66" s="107">
        <v>1200.4990551000001</v>
      </c>
      <c r="L66" s="107">
        <v>1.6816308071999999</v>
      </c>
      <c r="M66" s="107">
        <v>1.141574004</v>
      </c>
      <c r="N66" s="107">
        <v>2.4771781432000002</v>
      </c>
      <c r="O66" s="119">
        <v>6963</v>
      </c>
      <c r="P66" s="119">
        <v>7128</v>
      </c>
      <c r="Q66" s="117">
        <v>936.01118904999998</v>
      </c>
      <c r="R66" s="107">
        <v>635.21265194</v>
      </c>
      <c r="S66" s="107">
        <v>1379.249836</v>
      </c>
      <c r="T66" s="107">
        <v>7.5805352800000003E-2</v>
      </c>
      <c r="U66" s="108">
        <v>976.85185185</v>
      </c>
      <c r="V66" s="107">
        <v>954.17471708000005</v>
      </c>
      <c r="W66" s="107">
        <v>1000.0679366000001</v>
      </c>
      <c r="X66" s="107">
        <v>1.4207627588</v>
      </c>
      <c r="Y66" s="107">
        <v>0.96418343110000004</v>
      </c>
      <c r="Z66" s="107">
        <v>2.0935506167</v>
      </c>
      <c r="AA66" s="119">
        <v>7251</v>
      </c>
      <c r="AB66" s="119">
        <v>7349</v>
      </c>
      <c r="AC66" s="117">
        <v>1299.6485468000001</v>
      </c>
      <c r="AD66" s="107">
        <v>881.93038461000003</v>
      </c>
      <c r="AE66" s="107">
        <v>1915.2150494</v>
      </c>
      <c r="AF66" s="107">
        <v>4.5085209999999999E-4</v>
      </c>
      <c r="AG66" s="108">
        <v>986.66485236000005</v>
      </c>
      <c r="AH66" s="107">
        <v>964.21413098999994</v>
      </c>
      <c r="AI66" s="107">
        <v>1009.6383154</v>
      </c>
      <c r="AJ66" s="107">
        <v>2.0018173153999999</v>
      </c>
      <c r="AK66" s="107">
        <v>1.3584161035</v>
      </c>
      <c r="AL66" s="107">
        <v>2.9499595548999999</v>
      </c>
      <c r="AM66" s="107">
        <v>9.8225413499999997E-2</v>
      </c>
      <c r="AN66" s="107">
        <v>1.3884968064000001</v>
      </c>
      <c r="AO66" s="107">
        <v>0.94098399450000003</v>
      </c>
      <c r="AP66" s="107">
        <v>2.0488375920999999</v>
      </c>
      <c r="AQ66" s="107">
        <v>0.26277799039999999</v>
      </c>
      <c r="AR66" s="107">
        <v>0.80084230639999998</v>
      </c>
      <c r="AS66" s="107">
        <v>0.54291852080000003</v>
      </c>
      <c r="AT66" s="107">
        <v>1.1812976997</v>
      </c>
      <c r="AU66" s="105" t="s">
        <v>28</v>
      </c>
      <c r="AV66" s="105" t="s">
        <v>28</v>
      </c>
      <c r="AW66" s="105">
        <v>3</v>
      </c>
      <c r="AX66" s="105" t="s">
        <v>28</v>
      </c>
      <c r="AY66" s="105" t="s">
        <v>28</v>
      </c>
      <c r="AZ66" s="105" t="s">
        <v>28</v>
      </c>
      <c r="BA66" s="105" t="s">
        <v>28</v>
      </c>
      <c r="BB66" s="105" t="s">
        <v>28</v>
      </c>
      <c r="BC66" s="111">
        <v>-3</v>
      </c>
      <c r="BD66" s="112">
        <v>8478</v>
      </c>
      <c r="BE66" s="112">
        <v>6963</v>
      </c>
      <c r="BF66" s="112">
        <v>7251</v>
      </c>
      <c r="BQ66" s="52"/>
      <c r="CC66" s="4"/>
      <c r="CO66" s="4"/>
    </row>
    <row r="67" spans="1:93" x14ac:dyDescent="0.3">
      <c r="A67" s="10"/>
      <c r="B67" t="s">
        <v>133</v>
      </c>
      <c r="C67" s="105">
        <v>10401</v>
      </c>
      <c r="D67" s="119">
        <v>9276</v>
      </c>
      <c r="E67" s="117">
        <v>1268.369154</v>
      </c>
      <c r="F67" s="107">
        <v>861.28859585999999</v>
      </c>
      <c r="G67" s="107">
        <v>1867.8527945999999</v>
      </c>
      <c r="H67" s="107">
        <v>2.3189819000000002E-3</v>
      </c>
      <c r="I67" s="108">
        <v>1121.2807244999999</v>
      </c>
      <c r="J67" s="107">
        <v>1099.9375789999999</v>
      </c>
      <c r="K67" s="107">
        <v>1143.0380115</v>
      </c>
      <c r="L67" s="107">
        <v>1.8249135424</v>
      </c>
      <c r="M67" s="107">
        <v>1.2392111694000001</v>
      </c>
      <c r="N67" s="107">
        <v>2.6874430440000001</v>
      </c>
      <c r="O67" s="119">
        <v>7249</v>
      </c>
      <c r="P67" s="119">
        <v>8549</v>
      </c>
      <c r="Q67" s="117">
        <v>941.28015174999996</v>
      </c>
      <c r="R67" s="107">
        <v>638.94171974000005</v>
      </c>
      <c r="S67" s="107">
        <v>1386.6809705999999</v>
      </c>
      <c r="T67" s="107">
        <v>7.1065543800000006E-2</v>
      </c>
      <c r="U67" s="108">
        <v>847.93543104000003</v>
      </c>
      <c r="V67" s="107">
        <v>828.63874899999996</v>
      </c>
      <c r="W67" s="107">
        <v>867.68147891000001</v>
      </c>
      <c r="X67" s="107">
        <v>1.4287604687</v>
      </c>
      <c r="Y67" s="107">
        <v>0.96984374870000001</v>
      </c>
      <c r="Z67" s="107">
        <v>2.1048302674000001</v>
      </c>
      <c r="AA67" s="119">
        <v>9274</v>
      </c>
      <c r="AB67" s="119">
        <v>8693</v>
      </c>
      <c r="AC67" s="117">
        <v>1198.7837198</v>
      </c>
      <c r="AD67" s="107">
        <v>813.96948797000005</v>
      </c>
      <c r="AE67" s="107">
        <v>1765.5236812999999</v>
      </c>
      <c r="AF67" s="107">
        <v>1.9041883999999999E-3</v>
      </c>
      <c r="AG67" s="108">
        <v>1066.8353847999999</v>
      </c>
      <c r="AH67" s="107">
        <v>1045.3422384</v>
      </c>
      <c r="AI67" s="107">
        <v>1088.7704490000001</v>
      </c>
      <c r="AJ67" s="107">
        <v>1.8464576547</v>
      </c>
      <c r="AK67" s="107">
        <v>1.2537375733</v>
      </c>
      <c r="AL67" s="107">
        <v>2.7193935503</v>
      </c>
      <c r="AM67" s="107">
        <v>0.22216550839999999</v>
      </c>
      <c r="AN67" s="107">
        <v>1.2735674045000001</v>
      </c>
      <c r="AO67" s="107">
        <v>0.86379456170000002</v>
      </c>
      <c r="AP67" s="107">
        <v>1.8777311247999999</v>
      </c>
      <c r="AQ67" s="107">
        <v>0.13209599329999999</v>
      </c>
      <c r="AR67" s="107">
        <v>0.74211845089999995</v>
      </c>
      <c r="AS67" s="107">
        <v>0.50337279859999995</v>
      </c>
      <c r="AT67" s="107">
        <v>1.0940992376000001</v>
      </c>
      <c r="AU67" s="105">
        <v>1</v>
      </c>
      <c r="AV67" s="105" t="s">
        <v>28</v>
      </c>
      <c r="AW67" s="105">
        <v>3</v>
      </c>
      <c r="AX67" s="105" t="s">
        <v>28</v>
      </c>
      <c r="AY67" s="105" t="s">
        <v>28</v>
      </c>
      <c r="AZ67" s="105" t="s">
        <v>28</v>
      </c>
      <c r="BA67" s="105" t="s">
        <v>28</v>
      </c>
      <c r="BB67" s="105" t="s">
        <v>28</v>
      </c>
      <c r="BC67" s="111" t="s">
        <v>236</v>
      </c>
      <c r="BD67" s="112">
        <v>10401</v>
      </c>
      <c r="BE67" s="112">
        <v>7249</v>
      </c>
      <c r="BF67" s="112">
        <v>9274</v>
      </c>
      <c r="BQ67" s="52"/>
    </row>
    <row r="68" spans="1:93" x14ac:dyDescent="0.3">
      <c r="A68" s="10"/>
      <c r="B68" t="s">
        <v>96</v>
      </c>
      <c r="C68" s="105">
        <v>13742</v>
      </c>
      <c r="D68" s="119">
        <v>11148</v>
      </c>
      <c r="E68" s="117">
        <v>1269.1283052000001</v>
      </c>
      <c r="F68" s="107">
        <v>862.01082267000004</v>
      </c>
      <c r="G68" s="107">
        <v>1868.5225436000001</v>
      </c>
      <c r="H68" s="107">
        <v>2.2813153E-3</v>
      </c>
      <c r="I68" s="108">
        <v>1232.6874776</v>
      </c>
      <c r="J68" s="107">
        <v>1212.2489046000001</v>
      </c>
      <c r="K68" s="107">
        <v>1253.4706458000001</v>
      </c>
      <c r="L68" s="107">
        <v>1.8260057996000001</v>
      </c>
      <c r="M68" s="107">
        <v>1.2402503002</v>
      </c>
      <c r="N68" s="107">
        <v>2.6884066705</v>
      </c>
      <c r="O68" s="119">
        <v>15067</v>
      </c>
      <c r="P68" s="119">
        <v>12283</v>
      </c>
      <c r="Q68" s="117">
        <v>1212.9604446999999</v>
      </c>
      <c r="R68" s="107">
        <v>823.90233563000004</v>
      </c>
      <c r="S68" s="107">
        <v>1785.7371883000001</v>
      </c>
      <c r="T68" s="107">
        <v>1.9803570999999999E-3</v>
      </c>
      <c r="U68" s="108">
        <v>1226.654726</v>
      </c>
      <c r="V68" s="107">
        <v>1207.2237611999999</v>
      </c>
      <c r="W68" s="107">
        <v>1246.3984435</v>
      </c>
      <c r="X68" s="107">
        <v>1.8411414818</v>
      </c>
      <c r="Y68" s="107">
        <v>1.2505937631999999</v>
      </c>
      <c r="Z68" s="107">
        <v>2.7105540230999998</v>
      </c>
      <c r="AA68" s="119">
        <v>13386</v>
      </c>
      <c r="AB68" s="119">
        <v>12585</v>
      </c>
      <c r="AC68" s="117">
        <v>1029.9468492999999</v>
      </c>
      <c r="AD68" s="107">
        <v>699.51348603999998</v>
      </c>
      <c r="AE68" s="107">
        <v>1516.4689939</v>
      </c>
      <c r="AF68" s="107">
        <v>1.9394926E-2</v>
      </c>
      <c r="AG68" s="108">
        <v>1063.647199</v>
      </c>
      <c r="AH68" s="107">
        <v>1045.7803931000001</v>
      </c>
      <c r="AI68" s="107">
        <v>1081.8192534</v>
      </c>
      <c r="AJ68" s="107">
        <v>1.5864022947</v>
      </c>
      <c r="AK68" s="107">
        <v>1.0774437536999999</v>
      </c>
      <c r="AL68" s="107">
        <v>2.3357806215000001</v>
      </c>
      <c r="AM68" s="107">
        <v>0.40785774070000003</v>
      </c>
      <c r="AN68" s="107">
        <v>0.84911824940000002</v>
      </c>
      <c r="AO68" s="107">
        <v>0.57644933239999996</v>
      </c>
      <c r="AP68" s="107">
        <v>1.2507635292999999</v>
      </c>
      <c r="AQ68" s="107">
        <v>0.81878831090000004</v>
      </c>
      <c r="AR68" s="107">
        <v>0.95574296130000003</v>
      </c>
      <c r="AS68" s="107">
        <v>0.64887472089999998</v>
      </c>
      <c r="AT68" s="107">
        <v>1.4077364684</v>
      </c>
      <c r="AU68" s="105">
        <v>1</v>
      </c>
      <c r="AV68" s="105">
        <v>2</v>
      </c>
      <c r="AW68" s="105" t="s">
        <v>28</v>
      </c>
      <c r="AX68" s="105" t="s">
        <v>28</v>
      </c>
      <c r="AY68" s="105" t="s">
        <v>28</v>
      </c>
      <c r="AZ68" s="105" t="s">
        <v>28</v>
      </c>
      <c r="BA68" s="105" t="s">
        <v>28</v>
      </c>
      <c r="BB68" s="105" t="s">
        <v>28</v>
      </c>
      <c r="BC68" s="111" t="s">
        <v>181</v>
      </c>
      <c r="BD68" s="112">
        <v>13742</v>
      </c>
      <c r="BE68" s="112">
        <v>15067</v>
      </c>
      <c r="BF68" s="112">
        <v>13386</v>
      </c>
    </row>
    <row r="69" spans="1:93" s="3" customFormat="1" x14ac:dyDescent="0.3">
      <c r="A69" s="10"/>
      <c r="B69" s="3" t="s">
        <v>185</v>
      </c>
      <c r="C69" s="115">
        <v>4993</v>
      </c>
      <c r="D69" s="118">
        <v>7654</v>
      </c>
      <c r="E69" s="114">
        <v>746.10268452000003</v>
      </c>
      <c r="F69" s="113">
        <v>506.10044728999998</v>
      </c>
      <c r="G69" s="113">
        <v>1099.9184427</v>
      </c>
      <c r="H69" s="113">
        <v>0.72028835899999999</v>
      </c>
      <c r="I69" s="116">
        <v>652.33864645999995</v>
      </c>
      <c r="J69" s="113">
        <v>634.49304388999997</v>
      </c>
      <c r="K69" s="113">
        <v>670.68617026000004</v>
      </c>
      <c r="L69" s="113">
        <v>1.0734831329000001</v>
      </c>
      <c r="M69" s="113">
        <v>0.7281709408</v>
      </c>
      <c r="N69" s="113">
        <v>1.5825487835000001</v>
      </c>
      <c r="O69" s="118">
        <v>3799</v>
      </c>
      <c r="P69" s="118">
        <v>7640</v>
      </c>
      <c r="Q69" s="114">
        <v>500.18689194000001</v>
      </c>
      <c r="R69" s="113">
        <v>339.04305732</v>
      </c>
      <c r="S69" s="113">
        <v>737.92080820000001</v>
      </c>
      <c r="T69" s="113">
        <v>0.16502340269999999</v>
      </c>
      <c r="U69" s="116">
        <v>497.25130890000003</v>
      </c>
      <c r="V69" s="113">
        <v>481.68797582000002</v>
      </c>
      <c r="W69" s="113">
        <v>513.31749309999998</v>
      </c>
      <c r="X69" s="113">
        <v>0.75922907419999996</v>
      </c>
      <c r="Y69" s="113">
        <v>0.51463033250000001</v>
      </c>
      <c r="Z69" s="113">
        <v>1.1200831950000001</v>
      </c>
      <c r="AA69" s="118">
        <v>4655</v>
      </c>
      <c r="AB69" s="118">
        <v>7327</v>
      </c>
      <c r="AC69" s="114">
        <v>703.48296848999996</v>
      </c>
      <c r="AD69" s="113">
        <v>476.96229331000001</v>
      </c>
      <c r="AE69" s="113">
        <v>1037.5836704999999</v>
      </c>
      <c r="AF69" s="113">
        <v>0.68566391579999997</v>
      </c>
      <c r="AG69" s="116">
        <v>635.32141394999996</v>
      </c>
      <c r="AH69" s="113">
        <v>617.33027260999995</v>
      </c>
      <c r="AI69" s="113">
        <v>653.83687942999995</v>
      </c>
      <c r="AJ69" s="113">
        <v>1.0835578518</v>
      </c>
      <c r="AK69" s="113">
        <v>0.73465351840000004</v>
      </c>
      <c r="AL69" s="113">
        <v>1.5981651061</v>
      </c>
      <c r="AM69" s="113">
        <v>8.7449734400000007E-2</v>
      </c>
      <c r="AN69" s="113">
        <v>1.4064402323</v>
      </c>
      <c r="AO69" s="113">
        <v>0.95115057089999999</v>
      </c>
      <c r="AP69" s="113">
        <v>2.0796645532000002</v>
      </c>
      <c r="AQ69" s="113">
        <v>4.4839213599999997E-2</v>
      </c>
      <c r="AR69" s="113">
        <v>0.67039953389999996</v>
      </c>
      <c r="AS69" s="113">
        <v>0.45359306830000001</v>
      </c>
      <c r="AT69" s="113">
        <v>0.99083422210000005</v>
      </c>
      <c r="AU69" s="115" t="s">
        <v>28</v>
      </c>
      <c r="AV69" s="115" t="s">
        <v>28</v>
      </c>
      <c r="AW69" s="115" t="s">
        <v>28</v>
      </c>
      <c r="AX69" s="115" t="s">
        <v>28</v>
      </c>
      <c r="AY69" s="115" t="s">
        <v>28</v>
      </c>
      <c r="AZ69" s="115" t="s">
        <v>28</v>
      </c>
      <c r="BA69" s="115" t="s">
        <v>28</v>
      </c>
      <c r="BB69" s="115" t="s">
        <v>28</v>
      </c>
      <c r="BC69" s="109" t="s">
        <v>28</v>
      </c>
      <c r="BD69" s="110">
        <v>4993</v>
      </c>
      <c r="BE69" s="110">
        <v>3799</v>
      </c>
      <c r="BF69" s="110">
        <v>4655</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5">
        <v>624</v>
      </c>
      <c r="D70" s="119">
        <v>1559</v>
      </c>
      <c r="E70" s="117">
        <v>756.84475844999997</v>
      </c>
      <c r="F70" s="107">
        <v>504.40257671000001</v>
      </c>
      <c r="G70" s="107">
        <v>1135.6285928</v>
      </c>
      <c r="H70" s="107">
        <v>0.68067704579999999</v>
      </c>
      <c r="I70" s="108">
        <v>400.25657473000001</v>
      </c>
      <c r="J70" s="107">
        <v>370.05232875000002</v>
      </c>
      <c r="K70" s="107">
        <v>432.92613818000001</v>
      </c>
      <c r="L70" s="107">
        <v>1.0889386934</v>
      </c>
      <c r="M70" s="107">
        <v>0.72572806599999995</v>
      </c>
      <c r="N70" s="107">
        <v>1.6339280971000001</v>
      </c>
      <c r="O70" s="119">
        <v>604</v>
      </c>
      <c r="P70" s="119">
        <v>1434</v>
      </c>
      <c r="Q70" s="117">
        <v>726.42447064999999</v>
      </c>
      <c r="R70" s="107">
        <v>483.96029514000003</v>
      </c>
      <c r="S70" s="107">
        <v>1090.3632319999999</v>
      </c>
      <c r="T70" s="107">
        <v>0.6372849464</v>
      </c>
      <c r="U70" s="108">
        <v>421.19944212000001</v>
      </c>
      <c r="V70" s="107">
        <v>388.9133827</v>
      </c>
      <c r="W70" s="107">
        <v>456.16576321000002</v>
      </c>
      <c r="X70" s="107">
        <v>1.1026330101999999</v>
      </c>
      <c r="Y70" s="107">
        <v>0.73459887239999999</v>
      </c>
      <c r="Z70" s="107">
        <v>1.6550523024999999</v>
      </c>
      <c r="AA70" s="119">
        <v>833</v>
      </c>
      <c r="AB70" s="119">
        <v>1269</v>
      </c>
      <c r="AC70" s="117">
        <v>1069.949302</v>
      </c>
      <c r="AD70" s="107">
        <v>718.28249964999998</v>
      </c>
      <c r="AE70" s="107">
        <v>1593.7900608</v>
      </c>
      <c r="AF70" s="107">
        <v>1.4008176900000001E-2</v>
      </c>
      <c r="AG70" s="108">
        <v>656.42237982999995</v>
      </c>
      <c r="AH70" s="107">
        <v>613.32546085000001</v>
      </c>
      <c r="AI70" s="107">
        <v>702.54761661999999</v>
      </c>
      <c r="AJ70" s="107">
        <v>1.6480171078000001</v>
      </c>
      <c r="AK70" s="107">
        <v>1.1063532127</v>
      </c>
      <c r="AL70" s="107">
        <v>2.4548763961</v>
      </c>
      <c r="AM70" s="107">
        <v>6.9197681400000002E-2</v>
      </c>
      <c r="AN70" s="107">
        <v>1.4728982092</v>
      </c>
      <c r="AO70" s="107">
        <v>0.97001983650000001</v>
      </c>
      <c r="AP70" s="107">
        <v>2.2364791452000001</v>
      </c>
      <c r="AQ70" s="107">
        <v>0.84977505990000002</v>
      </c>
      <c r="AR70" s="107">
        <v>0.95980643659999998</v>
      </c>
      <c r="AS70" s="107">
        <v>0.62779880249999997</v>
      </c>
      <c r="AT70" s="107">
        <v>1.467394318</v>
      </c>
      <c r="AU70" s="105" t="s">
        <v>28</v>
      </c>
      <c r="AV70" s="105" t="s">
        <v>28</v>
      </c>
      <c r="AW70" s="105" t="s">
        <v>28</v>
      </c>
      <c r="AX70" s="105" t="s">
        <v>28</v>
      </c>
      <c r="AY70" s="105" t="s">
        <v>28</v>
      </c>
      <c r="AZ70" s="105" t="s">
        <v>28</v>
      </c>
      <c r="BA70" s="105" t="s">
        <v>28</v>
      </c>
      <c r="BB70" s="105" t="s">
        <v>28</v>
      </c>
      <c r="BC70" s="111" t="s">
        <v>28</v>
      </c>
      <c r="BD70" s="112">
        <v>624</v>
      </c>
      <c r="BE70" s="112">
        <v>604</v>
      </c>
      <c r="BF70" s="112">
        <v>833</v>
      </c>
    </row>
    <row r="71" spans="1:93" x14ac:dyDescent="0.3">
      <c r="A71" s="10"/>
      <c r="B71" t="s">
        <v>186</v>
      </c>
      <c r="C71" s="105">
        <v>7994</v>
      </c>
      <c r="D71" s="119">
        <v>14765</v>
      </c>
      <c r="E71" s="117">
        <v>919.55622748999997</v>
      </c>
      <c r="F71" s="107">
        <v>621.23761173000003</v>
      </c>
      <c r="G71" s="107">
        <v>1361.1275936</v>
      </c>
      <c r="H71" s="107">
        <v>0.16180593679999999</v>
      </c>
      <c r="I71" s="108">
        <v>541.41550964999999</v>
      </c>
      <c r="J71" s="107">
        <v>529.67612695000003</v>
      </c>
      <c r="K71" s="107">
        <v>553.41507607000005</v>
      </c>
      <c r="L71" s="107">
        <v>1.3230459028999999</v>
      </c>
      <c r="M71" s="107">
        <v>0.89382884090000003</v>
      </c>
      <c r="N71" s="107">
        <v>1.9583732155</v>
      </c>
      <c r="O71" s="119">
        <v>7908</v>
      </c>
      <c r="P71" s="119">
        <v>15041</v>
      </c>
      <c r="Q71" s="117">
        <v>812.28221872999995</v>
      </c>
      <c r="R71" s="107">
        <v>551.46151592000001</v>
      </c>
      <c r="S71" s="107">
        <v>1196.4613737</v>
      </c>
      <c r="T71" s="107">
        <v>0.28922432729999997</v>
      </c>
      <c r="U71" s="108">
        <v>525.76291470000001</v>
      </c>
      <c r="V71" s="107">
        <v>514.30178202000002</v>
      </c>
      <c r="W71" s="107">
        <v>537.47945688000004</v>
      </c>
      <c r="X71" s="107">
        <v>1.2329556949</v>
      </c>
      <c r="Y71" s="107">
        <v>0.83705835340000001</v>
      </c>
      <c r="Z71" s="107">
        <v>1.8160976941</v>
      </c>
      <c r="AA71" s="119">
        <v>9030</v>
      </c>
      <c r="AB71" s="119">
        <v>14462</v>
      </c>
      <c r="AC71" s="117">
        <v>842.62739948000001</v>
      </c>
      <c r="AD71" s="107">
        <v>572.21136349999995</v>
      </c>
      <c r="AE71" s="107">
        <v>1240.83683</v>
      </c>
      <c r="AF71" s="107">
        <v>0.18669534530000001</v>
      </c>
      <c r="AG71" s="108">
        <v>624.39496612000005</v>
      </c>
      <c r="AH71" s="107">
        <v>611.64841948000003</v>
      </c>
      <c r="AI71" s="107">
        <v>637.40714648999995</v>
      </c>
      <c r="AJ71" s="107">
        <v>1.2978786632999999</v>
      </c>
      <c r="AK71" s="107">
        <v>0.88136336420000005</v>
      </c>
      <c r="AL71" s="107">
        <v>1.9112310462</v>
      </c>
      <c r="AM71" s="107">
        <v>0.85298649410000005</v>
      </c>
      <c r="AN71" s="107">
        <v>1.0373579281</v>
      </c>
      <c r="AO71" s="107">
        <v>0.70381085269999999</v>
      </c>
      <c r="AP71" s="107">
        <v>1.5289782289</v>
      </c>
      <c r="AQ71" s="107">
        <v>0.53621892159999995</v>
      </c>
      <c r="AR71" s="107">
        <v>0.88334154499999995</v>
      </c>
      <c r="AS71" s="107">
        <v>0.59624818560000004</v>
      </c>
      <c r="AT71" s="107">
        <v>1.3086702886999999</v>
      </c>
      <c r="AU71" s="105" t="s">
        <v>28</v>
      </c>
      <c r="AV71" s="105" t="s">
        <v>28</v>
      </c>
      <c r="AW71" s="105" t="s">
        <v>28</v>
      </c>
      <c r="AX71" s="105" t="s">
        <v>28</v>
      </c>
      <c r="AY71" s="105" t="s">
        <v>28</v>
      </c>
      <c r="AZ71" s="105" t="s">
        <v>28</v>
      </c>
      <c r="BA71" s="105" t="s">
        <v>28</v>
      </c>
      <c r="BB71" s="105" t="s">
        <v>28</v>
      </c>
      <c r="BC71" s="111" t="s">
        <v>28</v>
      </c>
      <c r="BD71" s="112">
        <v>7994</v>
      </c>
      <c r="BE71" s="112">
        <v>7908</v>
      </c>
      <c r="BF71" s="112">
        <v>9030</v>
      </c>
    </row>
    <row r="72" spans="1:93" x14ac:dyDescent="0.3">
      <c r="A72" s="10"/>
      <c r="B72" t="s">
        <v>187</v>
      </c>
      <c r="C72" s="105">
        <v>7885</v>
      </c>
      <c r="D72" s="119">
        <v>11384</v>
      </c>
      <c r="E72" s="117">
        <v>923.22730374000002</v>
      </c>
      <c r="F72" s="107">
        <v>626.86338163000005</v>
      </c>
      <c r="G72" s="107">
        <v>1359.704011</v>
      </c>
      <c r="H72" s="107">
        <v>0.1506118642</v>
      </c>
      <c r="I72" s="108">
        <v>692.63879128999997</v>
      </c>
      <c r="J72" s="107">
        <v>677.51815965000003</v>
      </c>
      <c r="K72" s="107">
        <v>708.09688029999995</v>
      </c>
      <c r="L72" s="107">
        <v>1.3283278011999999</v>
      </c>
      <c r="M72" s="107">
        <v>0.90192312770000005</v>
      </c>
      <c r="N72" s="107">
        <v>1.9563249829</v>
      </c>
      <c r="O72" s="119">
        <v>7390</v>
      </c>
      <c r="P72" s="119">
        <v>11389</v>
      </c>
      <c r="Q72" s="117">
        <v>909.26453532999994</v>
      </c>
      <c r="R72" s="107">
        <v>617.15014451000002</v>
      </c>
      <c r="S72" s="107">
        <v>1339.6448215</v>
      </c>
      <c r="T72" s="107">
        <v>0.1031878834</v>
      </c>
      <c r="U72" s="108">
        <v>648.87171832000001</v>
      </c>
      <c r="V72" s="107">
        <v>634.24512222999999</v>
      </c>
      <c r="W72" s="107">
        <v>663.83562457000005</v>
      </c>
      <c r="X72" s="107">
        <v>1.3801642596000001</v>
      </c>
      <c r="Y72" s="107">
        <v>0.93676651749999995</v>
      </c>
      <c r="Z72" s="107">
        <v>2.0334345302000001</v>
      </c>
      <c r="AA72" s="119">
        <v>8485</v>
      </c>
      <c r="AB72" s="119">
        <v>11315</v>
      </c>
      <c r="AC72" s="117">
        <v>1007.9272742000001</v>
      </c>
      <c r="AD72" s="107">
        <v>684.32073342000001</v>
      </c>
      <c r="AE72" s="107">
        <v>1484.5632178000001</v>
      </c>
      <c r="AF72" s="107">
        <v>2.59894437E-2</v>
      </c>
      <c r="AG72" s="108">
        <v>749.88952717999996</v>
      </c>
      <c r="AH72" s="107">
        <v>734.10224827000002</v>
      </c>
      <c r="AI72" s="107">
        <v>766.01632032999999</v>
      </c>
      <c r="AJ72" s="107">
        <v>1.5524860739999999</v>
      </c>
      <c r="AK72" s="107">
        <v>1.0540427232</v>
      </c>
      <c r="AL72" s="107">
        <v>2.2866369238000002</v>
      </c>
      <c r="AM72" s="107">
        <v>0.60325930699999997</v>
      </c>
      <c r="AN72" s="107">
        <v>1.1085082888</v>
      </c>
      <c r="AO72" s="107">
        <v>0.75165668699999999</v>
      </c>
      <c r="AP72" s="107">
        <v>1.6347764182</v>
      </c>
      <c r="AQ72" s="107">
        <v>0.93870238900000003</v>
      </c>
      <c r="AR72" s="107">
        <v>0.98487613139999997</v>
      </c>
      <c r="AS72" s="107">
        <v>0.66788169949999998</v>
      </c>
      <c r="AT72" s="107">
        <v>1.4523245583</v>
      </c>
      <c r="AU72" s="105" t="s">
        <v>28</v>
      </c>
      <c r="AV72" s="105" t="s">
        <v>28</v>
      </c>
      <c r="AW72" s="105" t="s">
        <v>28</v>
      </c>
      <c r="AX72" s="105" t="s">
        <v>28</v>
      </c>
      <c r="AY72" s="105" t="s">
        <v>28</v>
      </c>
      <c r="AZ72" s="105" t="s">
        <v>28</v>
      </c>
      <c r="BA72" s="105" t="s">
        <v>28</v>
      </c>
      <c r="BB72" s="105" t="s">
        <v>28</v>
      </c>
      <c r="BC72" s="111" t="s">
        <v>28</v>
      </c>
      <c r="BD72" s="112">
        <v>7885</v>
      </c>
      <c r="BE72" s="112">
        <v>7390</v>
      </c>
      <c r="BF72" s="112">
        <v>8485</v>
      </c>
    </row>
    <row r="73" spans="1:93" x14ac:dyDescent="0.3">
      <c r="A73" s="10"/>
      <c r="B73" t="s">
        <v>189</v>
      </c>
      <c r="C73" s="105">
        <v>680</v>
      </c>
      <c r="D73" s="119">
        <v>1554</v>
      </c>
      <c r="E73" s="117">
        <v>781.94670632999998</v>
      </c>
      <c r="F73" s="107">
        <v>524.62357012999996</v>
      </c>
      <c r="G73" s="107">
        <v>1165.4845233000001</v>
      </c>
      <c r="H73" s="107">
        <v>0.56281863160000001</v>
      </c>
      <c r="I73" s="108">
        <v>437.58043758000002</v>
      </c>
      <c r="J73" s="107">
        <v>405.89696980999997</v>
      </c>
      <c r="K73" s="107">
        <v>471.73705052000003</v>
      </c>
      <c r="L73" s="107">
        <v>1.1250550593999999</v>
      </c>
      <c r="M73" s="107">
        <v>0.75482177630000002</v>
      </c>
      <c r="N73" s="107">
        <v>1.6768844333999999</v>
      </c>
      <c r="O73" s="119">
        <v>933</v>
      </c>
      <c r="P73" s="119">
        <v>1602</v>
      </c>
      <c r="Q73" s="117">
        <v>1035.2284724000001</v>
      </c>
      <c r="R73" s="107">
        <v>696.06145016000005</v>
      </c>
      <c r="S73" s="107">
        <v>1539.6600255000001</v>
      </c>
      <c r="T73" s="107">
        <v>2.5644148299999999E-2</v>
      </c>
      <c r="U73" s="108">
        <v>582.39700374999995</v>
      </c>
      <c r="V73" s="107">
        <v>546.20043860999999</v>
      </c>
      <c r="W73" s="107">
        <v>620.99230610999996</v>
      </c>
      <c r="X73" s="107">
        <v>1.5713637589</v>
      </c>
      <c r="Y73" s="107">
        <v>1.0565452611999999</v>
      </c>
      <c r="Z73" s="107">
        <v>2.3370357651</v>
      </c>
      <c r="AA73" s="119">
        <v>1203</v>
      </c>
      <c r="AB73" s="119">
        <v>1649</v>
      </c>
      <c r="AC73" s="117">
        <v>1213.5480536</v>
      </c>
      <c r="AD73" s="107">
        <v>820.81420374000004</v>
      </c>
      <c r="AE73" s="107">
        <v>1794.1927317</v>
      </c>
      <c r="AF73" s="107">
        <v>1.7159898000000001E-3</v>
      </c>
      <c r="AG73" s="108">
        <v>729.53305033000004</v>
      </c>
      <c r="AH73" s="107">
        <v>689.45124045</v>
      </c>
      <c r="AI73" s="107">
        <v>771.94504890999997</v>
      </c>
      <c r="AJ73" s="107">
        <v>1.8691988020000001</v>
      </c>
      <c r="AK73" s="107">
        <v>1.2642803239</v>
      </c>
      <c r="AL73" s="107">
        <v>2.7635517972999999</v>
      </c>
      <c r="AM73" s="107">
        <v>0.4379684069</v>
      </c>
      <c r="AN73" s="107">
        <v>1.1722514265999999</v>
      </c>
      <c r="AO73" s="107">
        <v>0.78453017199999997</v>
      </c>
      <c r="AP73" s="107">
        <v>1.7515877096000001</v>
      </c>
      <c r="AQ73" s="107">
        <v>0.17918628019999999</v>
      </c>
      <c r="AR73" s="107">
        <v>1.3239118012</v>
      </c>
      <c r="AS73" s="107">
        <v>0.87913166220000005</v>
      </c>
      <c r="AT73" s="107">
        <v>1.9937200906999999</v>
      </c>
      <c r="AU73" s="105" t="s">
        <v>28</v>
      </c>
      <c r="AV73" s="105" t="s">
        <v>28</v>
      </c>
      <c r="AW73" s="105">
        <v>3</v>
      </c>
      <c r="AX73" s="105" t="s">
        <v>28</v>
      </c>
      <c r="AY73" s="105" t="s">
        <v>28</v>
      </c>
      <c r="AZ73" s="105" t="s">
        <v>28</v>
      </c>
      <c r="BA73" s="105" t="s">
        <v>28</v>
      </c>
      <c r="BB73" s="105" t="s">
        <v>28</v>
      </c>
      <c r="BC73" s="111">
        <v>-3</v>
      </c>
      <c r="BD73" s="112">
        <v>680</v>
      </c>
      <c r="BE73" s="112">
        <v>933</v>
      </c>
      <c r="BF73" s="112">
        <v>1203</v>
      </c>
    </row>
    <row r="74" spans="1:93" x14ac:dyDescent="0.3">
      <c r="A74" s="10"/>
      <c r="B74" t="s">
        <v>188</v>
      </c>
      <c r="C74" s="105">
        <v>1109</v>
      </c>
      <c r="D74" s="119">
        <v>1384</v>
      </c>
      <c r="E74" s="117">
        <v>1051.4442663</v>
      </c>
      <c r="F74" s="107">
        <v>706.63361829999997</v>
      </c>
      <c r="G74" s="107">
        <v>1564.5095512</v>
      </c>
      <c r="H74" s="107">
        <v>4.1188798300000003E-2</v>
      </c>
      <c r="I74" s="108">
        <v>801.30057803</v>
      </c>
      <c r="J74" s="107">
        <v>755.50112584999999</v>
      </c>
      <c r="K74" s="107">
        <v>849.87645205000001</v>
      </c>
      <c r="L74" s="107">
        <v>1.5128047497999999</v>
      </c>
      <c r="M74" s="107">
        <v>1.0166955382</v>
      </c>
      <c r="N74" s="107">
        <v>2.2509966112000002</v>
      </c>
      <c r="O74" s="119">
        <v>669</v>
      </c>
      <c r="P74" s="119">
        <v>1255</v>
      </c>
      <c r="Q74" s="117">
        <v>816.86403309000002</v>
      </c>
      <c r="R74" s="107">
        <v>544.27734373999999</v>
      </c>
      <c r="S74" s="107">
        <v>1225.9684446000001</v>
      </c>
      <c r="T74" s="107">
        <v>0.29923947429999997</v>
      </c>
      <c r="U74" s="108">
        <v>533.06772908000005</v>
      </c>
      <c r="V74" s="107">
        <v>494.16620205999999</v>
      </c>
      <c r="W74" s="107">
        <v>575.03164442000002</v>
      </c>
      <c r="X74" s="107">
        <v>1.2399103887</v>
      </c>
      <c r="Y74" s="107">
        <v>0.82615356470000001</v>
      </c>
      <c r="Z74" s="107">
        <v>1.8608862051999999</v>
      </c>
      <c r="AA74" s="119">
        <v>716</v>
      </c>
      <c r="AB74" s="119">
        <v>1189</v>
      </c>
      <c r="AC74" s="117">
        <v>788.37528836000001</v>
      </c>
      <c r="AD74" s="107">
        <v>530.90733160000002</v>
      </c>
      <c r="AE74" s="107">
        <v>1170.704487</v>
      </c>
      <c r="AF74" s="107">
        <v>0.33576416240000001</v>
      </c>
      <c r="AG74" s="108">
        <v>602.18671152000002</v>
      </c>
      <c r="AH74" s="107">
        <v>559.65485094999997</v>
      </c>
      <c r="AI74" s="107">
        <v>647.95084849</v>
      </c>
      <c r="AJ74" s="107">
        <v>1.2143154449</v>
      </c>
      <c r="AK74" s="107">
        <v>0.81774375990000003</v>
      </c>
      <c r="AL74" s="107">
        <v>1.8032078895999999</v>
      </c>
      <c r="AM74" s="107">
        <v>0.86673948899999997</v>
      </c>
      <c r="AN74" s="107">
        <v>0.96512425130000001</v>
      </c>
      <c r="AO74" s="107">
        <v>0.63754577670000001</v>
      </c>
      <c r="AP74" s="107">
        <v>1.4610163762999999</v>
      </c>
      <c r="AQ74" s="107">
        <v>0.23487784489999999</v>
      </c>
      <c r="AR74" s="107">
        <v>0.77689713029999996</v>
      </c>
      <c r="AS74" s="107">
        <v>0.51223344240000002</v>
      </c>
      <c r="AT74" s="107">
        <v>1.1783087574</v>
      </c>
      <c r="AU74" s="105" t="s">
        <v>28</v>
      </c>
      <c r="AV74" s="105" t="s">
        <v>28</v>
      </c>
      <c r="AW74" s="105" t="s">
        <v>28</v>
      </c>
      <c r="AX74" s="105" t="s">
        <v>28</v>
      </c>
      <c r="AY74" s="105" t="s">
        <v>28</v>
      </c>
      <c r="AZ74" s="105" t="s">
        <v>28</v>
      </c>
      <c r="BA74" s="105" t="s">
        <v>28</v>
      </c>
      <c r="BB74" s="105" t="s">
        <v>28</v>
      </c>
      <c r="BC74" s="111" t="s">
        <v>28</v>
      </c>
      <c r="BD74" s="112">
        <v>1109</v>
      </c>
      <c r="BE74" s="112">
        <v>669</v>
      </c>
      <c r="BF74" s="112">
        <v>716</v>
      </c>
    </row>
    <row r="75" spans="1:93" x14ac:dyDescent="0.3">
      <c r="A75" s="10"/>
      <c r="B75" t="s">
        <v>190</v>
      </c>
      <c r="C75" s="105">
        <v>1922</v>
      </c>
      <c r="D75" s="119">
        <v>1612</v>
      </c>
      <c r="E75" s="117">
        <v>2735.1382527000001</v>
      </c>
      <c r="F75" s="107">
        <v>1852.7322545</v>
      </c>
      <c r="G75" s="107">
        <v>4037.8102355999999</v>
      </c>
      <c r="H75" s="107">
        <v>5.4478579999999998E-12</v>
      </c>
      <c r="I75" s="108">
        <v>1192.3076923000001</v>
      </c>
      <c r="J75" s="107">
        <v>1140.1776589999999</v>
      </c>
      <c r="K75" s="107">
        <v>1246.8211615</v>
      </c>
      <c r="L75" s="107">
        <v>3.9352824231999999</v>
      </c>
      <c r="M75" s="107">
        <v>2.6656878016999999</v>
      </c>
      <c r="N75" s="107">
        <v>5.8095504434</v>
      </c>
      <c r="O75" s="119">
        <v>1477</v>
      </c>
      <c r="P75" s="119">
        <v>1742</v>
      </c>
      <c r="Q75" s="117">
        <v>1228.9153607999999</v>
      </c>
      <c r="R75" s="107">
        <v>831.44106853000005</v>
      </c>
      <c r="S75" s="107">
        <v>1816.4040978999999</v>
      </c>
      <c r="T75" s="107">
        <v>1.7637864E-3</v>
      </c>
      <c r="U75" s="108">
        <v>847.87600458999998</v>
      </c>
      <c r="V75" s="107">
        <v>805.71964929000001</v>
      </c>
      <c r="W75" s="107">
        <v>892.23803812999995</v>
      </c>
      <c r="X75" s="107">
        <v>1.8653593020999999</v>
      </c>
      <c r="Y75" s="107">
        <v>1.2620367364</v>
      </c>
      <c r="Z75" s="107">
        <v>2.7571030425999998</v>
      </c>
      <c r="AA75" s="119">
        <v>4482</v>
      </c>
      <c r="AB75" s="119">
        <v>1617</v>
      </c>
      <c r="AC75" s="117">
        <v>1505.5836641999999</v>
      </c>
      <c r="AD75" s="107">
        <v>1019.0884158</v>
      </c>
      <c r="AE75" s="107">
        <v>2224.3233608999999</v>
      </c>
      <c r="AF75" s="107">
        <v>2.39734E-5</v>
      </c>
      <c r="AG75" s="108">
        <v>2771.7996288999998</v>
      </c>
      <c r="AH75" s="107">
        <v>2691.8286711000001</v>
      </c>
      <c r="AI75" s="107">
        <v>2854.1464267000001</v>
      </c>
      <c r="AJ75" s="107">
        <v>2.3190142105999998</v>
      </c>
      <c r="AK75" s="107">
        <v>1.5696773113</v>
      </c>
      <c r="AL75" s="107">
        <v>3.4260716328999998</v>
      </c>
      <c r="AM75" s="107">
        <v>0.31319006840000002</v>
      </c>
      <c r="AN75" s="107">
        <v>1.2251321061</v>
      </c>
      <c r="AO75" s="107">
        <v>0.82568222999999996</v>
      </c>
      <c r="AP75" s="107">
        <v>1.8178284853</v>
      </c>
      <c r="AQ75" s="107">
        <v>6.9033299999999995E-5</v>
      </c>
      <c r="AR75" s="107">
        <v>0.44930648740000001</v>
      </c>
      <c r="AS75" s="107">
        <v>0.30298331820000002</v>
      </c>
      <c r="AT75" s="107">
        <v>0.66629516379999998</v>
      </c>
      <c r="AU75" s="105">
        <v>1</v>
      </c>
      <c r="AV75" s="105">
        <v>2</v>
      </c>
      <c r="AW75" s="105">
        <v>3</v>
      </c>
      <c r="AX75" s="105" t="s">
        <v>231</v>
      </c>
      <c r="AY75" s="105" t="s">
        <v>28</v>
      </c>
      <c r="AZ75" s="105" t="s">
        <v>28</v>
      </c>
      <c r="BA75" s="105" t="s">
        <v>28</v>
      </c>
      <c r="BB75" s="105" t="s">
        <v>28</v>
      </c>
      <c r="BC75" s="111" t="s">
        <v>233</v>
      </c>
      <c r="BD75" s="112">
        <v>1922</v>
      </c>
      <c r="BE75" s="112">
        <v>1477</v>
      </c>
      <c r="BF75" s="112">
        <v>4482</v>
      </c>
      <c r="BQ75" s="52"/>
      <c r="CC75" s="4"/>
      <c r="CO75" s="4"/>
    </row>
    <row r="76" spans="1:93" x14ac:dyDescent="0.3">
      <c r="A76" s="10"/>
      <c r="B76" t="s">
        <v>191</v>
      </c>
      <c r="C76" s="105">
        <v>3412</v>
      </c>
      <c r="D76" s="119">
        <v>4564</v>
      </c>
      <c r="E76" s="117">
        <v>1417.3260433999999</v>
      </c>
      <c r="F76" s="107">
        <v>961.55098355999996</v>
      </c>
      <c r="G76" s="107">
        <v>2089.1384312999999</v>
      </c>
      <c r="H76" s="107">
        <v>3.185649E-4</v>
      </c>
      <c r="I76" s="108">
        <v>747.58983348000004</v>
      </c>
      <c r="J76" s="107">
        <v>722.92142148000005</v>
      </c>
      <c r="K76" s="107">
        <v>773.10001131000001</v>
      </c>
      <c r="L76" s="107">
        <v>2.0392308363999998</v>
      </c>
      <c r="M76" s="107">
        <v>1.3834674282999999</v>
      </c>
      <c r="N76" s="107">
        <v>3.0058260272999999</v>
      </c>
      <c r="O76" s="119">
        <v>3763</v>
      </c>
      <c r="P76" s="119">
        <v>5262</v>
      </c>
      <c r="Q76" s="117">
        <v>1369.2952376000001</v>
      </c>
      <c r="R76" s="107">
        <v>927.84818394000001</v>
      </c>
      <c r="S76" s="107">
        <v>2020.7718033000001</v>
      </c>
      <c r="T76" s="107">
        <v>2.291549E-4</v>
      </c>
      <c r="U76" s="108">
        <v>715.12732801000004</v>
      </c>
      <c r="V76" s="107">
        <v>692.63963969999998</v>
      </c>
      <c r="W76" s="107">
        <v>738.34511622000002</v>
      </c>
      <c r="X76" s="107">
        <v>2.0784406236000001</v>
      </c>
      <c r="Y76" s="107">
        <v>1.4083722084999999</v>
      </c>
      <c r="Z76" s="107">
        <v>3.0673108993999998</v>
      </c>
      <c r="AA76" s="119">
        <v>4580</v>
      </c>
      <c r="AB76" s="119">
        <v>5546</v>
      </c>
      <c r="AC76" s="117">
        <v>1363.8977497999999</v>
      </c>
      <c r="AD76" s="107">
        <v>925.74488943999995</v>
      </c>
      <c r="AE76" s="107">
        <v>2009.4273195999999</v>
      </c>
      <c r="AF76" s="107">
        <v>1.736582E-4</v>
      </c>
      <c r="AG76" s="108">
        <v>825.82041111000001</v>
      </c>
      <c r="AH76" s="107">
        <v>802.24673485000005</v>
      </c>
      <c r="AI76" s="107">
        <v>850.08678972999996</v>
      </c>
      <c r="AJ76" s="107">
        <v>2.1007788133999998</v>
      </c>
      <c r="AK76" s="107">
        <v>1.4259025287</v>
      </c>
      <c r="AL76" s="107">
        <v>3.0950724426999998</v>
      </c>
      <c r="AM76" s="107">
        <v>0.98418024199999998</v>
      </c>
      <c r="AN76" s="107">
        <v>0.99605820010000001</v>
      </c>
      <c r="AO76" s="107">
        <v>0.67411714599999994</v>
      </c>
      <c r="AP76" s="107">
        <v>1.4717500419</v>
      </c>
      <c r="AQ76" s="107">
        <v>0.86274997740000003</v>
      </c>
      <c r="AR76" s="107">
        <v>0.96611167490000005</v>
      </c>
      <c r="AS76" s="107">
        <v>0.65354405449999997</v>
      </c>
      <c r="AT76" s="107">
        <v>1.4281696267999999</v>
      </c>
      <c r="AU76" s="105">
        <v>1</v>
      </c>
      <c r="AV76" s="105">
        <v>2</v>
      </c>
      <c r="AW76" s="105">
        <v>3</v>
      </c>
      <c r="AX76" s="105" t="s">
        <v>28</v>
      </c>
      <c r="AY76" s="105" t="s">
        <v>28</v>
      </c>
      <c r="AZ76" s="105" t="s">
        <v>28</v>
      </c>
      <c r="BA76" s="105" t="s">
        <v>28</v>
      </c>
      <c r="BB76" s="105" t="s">
        <v>28</v>
      </c>
      <c r="BC76" s="111" t="s">
        <v>234</v>
      </c>
      <c r="BD76" s="112">
        <v>3412</v>
      </c>
      <c r="BE76" s="112">
        <v>3763</v>
      </c>
      <c r="BF76" s="112">
        <v>4580</v>
      </c>
      <c r="BQ76" s="52"/>
      <c r="CC76" s="4"/>
      <c r="CO76" s="4"/>
    </row>
    <row r="77" spans="1:93" x14ac:dyDescent="0.3">
      <c r="A77" s="10"/>
      <c r="B77" t="s">
        <v>194</v>
      </c>
      <c r="C77" s="105">
        <v>2717</v>
      </c>
      <c r="D77" s="119">
        <v>5423</v>
      </c>
      <c r="E77" s="117">
        <v>889.20833855000001</v>
      </c>
      <c r="F77" s="107">
        <v>599.96525627000005</v>
      </c>
      <c r="G77" s="107">
        <v>1317.8954299</v>
      </c>
      <c r="H77" s="107">
        <v>0.21971299050000001</v>
      </c>
      <c r="I77" s="108">
        <v>501.01419878000002</v>
      </c>
      <c r="J77" s="107">
        <v>482.52517999000003</v>
      </c>
      <c r="K77" s="107">
        <v>520.21166519999997</v>
      </c>
      <c r="L77" s="107">
        <v>1.2793817431000001</v>
      </c>
      <c r="M77" s="107">
        <v>0.86322244410000004</v>
      </c>
      <c r="N77" s="107">
        <v>1.8961713236</v>
      </c>
      <c r="O77" s="119">
        <v>3095</v>
      </c>
      <c r="P77" s="119">
        <v>5743</v>
      </c>
      <c r="Q77" s="117">
        <v>910.84469208999997</v>
      </c>
      <c r="R77" s="107">
        <v>617.64841723999996</v>
      </c>
      <c r="S77" s="107">
        <v>1343.2205603</v>
      </c>
      <c r="T77" s="107">
        <v>0.10216360720000001</v>
      </c>
      <c r="U77" s="108">
        <v>538.91694236000001</v>
      </c>
      <c r="V77" s="107">
        <v>520.26122842999996</v>
      </c>
      <c r="W77" s="107">
        <v>558.24161958000002</v>
      </c>
      <c r="X77" s="107">
        <v>1.3825627649000001</v>
      </c>
      <c r="Y77" s="107">
        <v>0.93752284109999995</v>
      </c>
      <c r="Z77" s="107">
        <v>2.0388621110999998</v>
      </c>
      <c r="AA77" s="119">
        <v>4171</v>
      </c>
      <c r="AB77" s="119">
        <v>6084</v>
      </c>
      <c r="AC77" s="117">
        <v>1053.3727558999999</v>
      </c>
      <c r="AD77" s="107">
        <v>714.74387256</v>
      </c>
      <c r="AE77" s="107">
        <v>1552.4360618999999</v>
      </c>
      <c r="AF77" s="107">
        <v>1.44539969E-2</v>
      </c>
      <c r="AG77" s="108">
        <v>685.56870479999998</v>
      </c>
      <c r="AH77" s="107">
        <v>665.07569755999998</v>
      </c>
      <c r="AI77" s="107">
        <v>706.69316399000002</v>
      </c>
      <c r="AJ77" s="107">
        <v>1.6224846535999999</v>
      </c>
      <c r="AK77" s="107">
        <v>1.1009027507</v>
      </c>
      <c r="AL77" s="107">
        <v>2.3911798288999999</v>
      </c>
      <c r="AM77" s="107">
        <v>0.46487275410000001</v>
      </c>
      <c r="AN77" s="107">
        <v>1.1564789969</v>
      </c>
      <c r="AO77" s="107">
        <v>0.7830991196</v>
      </c>
      <c r="AP77" s="107">
        <v>1.7078855496000001</v>
      </c>
      <c r="AQ77" s="107">
        <v>0.90516557379999996</v>
      </c>
      <c r="AR77" s="107">
        <v>1.0243321532</v>
      </c>
      <c r="AS77" s="107">
        <v>0.68972786559999999</v>
      </c>
      <c r="AT77" s="107">
        <v>1.5212613733</v>
      </c>
      <c r="AU77" s="105" t="s">
        <v>28</v>
      </c>
      <c r="AV77" s="105" t="s">
        <v>28</v>
      </c>
      <c r="AW77" s="105" t="s">
        <v>28</v>
      </c>
      <c r="AX77" s="105" t="s">
        <v>28</v>
      </c>
      <c r="AY77" s="105" t="s">
        <v>28</v>
      </c>
      <c r="AZ77" s="105" t="s">
        <v>28</v>
      </c>
      <c r="BA77" s="105" t="s">
        <v>28</v>
      </c>
      <c r="BB77" s="105" t="s">
        <v>28</v>
      </c>
      <c r="BC77" s="111" t="s">
        <v>28</v>
      </c>
      <c r="BD77" s="112">
        <v>2717</v>
      </c>
      <c r="BE77" s="112">
        <v>3095</v>
      </c>
      <c r="BF77" s="112">
        <v>4171</v>
      </c>
    </row>
    <row r="78" spans="1:93" x14ac:dyDescent="0.3">
      <c r="A78" s="10"/>
      <c r="B78" t="s">
        <v>192</v>
      </c>
      <c r="C78" s="105">
        <v>2521</v>
      </c>
      <c r="D78" s="119">
        <v>3903</v>
      </c>
      <c r="E78" s="117">
        <v>1353.4280573999999</v>
      </c>
      <c r="F78" s="107">
        <v>913.09900041000003</v>
      </c>
      <c r="G78" s="107">
        <v>2006.0995640000001</v>
      </c>
      <c r="H78" s="107">
        <v>9.0337869999999995E-4</v>
      </c>
      <c r="I78" s="108">
        <v>645.91339994999998</v>
      </c>
      <c r="J78" s="107">
        <v>621.18551066999999</v>
      </c>
      <c r="K78" s="107">
        <v>671.62564655000006</v>
      </c>
      <c r="L78" s="107">
        <v>1.94729522</v>
      </c>
      <c r="M78" s="107">
        <v>1.3137553260999999</v>
      </c>
      <c r="N78" s="107">
        <v>2.8863507523999998</v>
      </c>
      <c r="O78" s="119">
        <v>2303</v>
      </c>
      <c r="P78" s="119">
        <v>4202</v>
      </c>
      <c r="Q78" s="117">
        <v>936.90748004</v>
      </c>
      <c r="R78" s="107">
        <v>635.10348174000001</v>
      </c>
      <c r="S78" s="107">
        <v>1382.1300802000001</v>
      </c>
      <c r="T78" s="107">
        <v>7.5859966299999998E-2</v>
      </c>
      <c r="U78" s="108">
        <v>548.07234649999998</v>
      </c>
      <c r="V78" s="107">
        <v>526.13921775999995</v>
      </c>
      <c r="W78" s="107">
        <v>570.91980005000005</v>
      </c>
      <c r="X78" s="107">
        <v>1.4221232306</v>
      </c>
      <c r="Y78" s="107">
        <v>0.96401772259999996</v>
      </c>
      <c r="Z78" s="107">
        <v>2.0979225127999999</v>
      </c>
      <c r="AA78" s="119">
        <v>3798</v>
      </c>
      <c r="AB78" s="119">
        <v>4289</v>
      </c>
      <c r="AC78" s="117">
        <v>1637.293817</v>
      </c>
      <c r="AD78" s="107">
        <v>1105.3160591000001</v>
      </c>
      <c r="AE78" s="107">
        <v>2425.3072422999999</v>
      </c>
      <c r="AF78" s="107">
        <v>3.9462277999999996E-6</v>
      </c>
      <c r="AG78" s="108">
        <v>885.52110048999998</v>
      </c>
      <c r="AH78" s="107">
        <v>857.80182634000005</v>
      </c>
      <c r="AI78" s="107">
        <v>914.13610385000004</v>
      </c>
      <c r="AJ78" s="107">
        <v>2.5218841827</v>
      </c>
      <c r="AK78" s="107">
        <v>1.7024916709</v>
      </c>
      <c r="AL78" s="107">
        <v>3.7356422586</v>
      </c>
      <c r="AM78" s="107">
        <v>5.6463813999999999E-3</v>
      </c>
      <c r="AN78" s="107">
        <v>1.7475512277</v>
      </c>
      <c r="AO78" s="107">
        <v>1.1769226757</v>
      </c>
      <c r="AP78" s="107">
        <v>2.5948478658999998</v>
      </c>
      <c r="AQ78" s="107">
        <v>6.8645087100000002E-2</v>
      </c>
      <c r="AR78" s="107">
        <v>0.69224771490000003</v>
      </c>
      <c r="AS78" s="107">
        <v>0.46591787369999998</v>
      </c>
      <c r="AT78" s="107">
        <v>1.0285222479</v>
      </c>
      <c r="AU78" s="105">
        <v>1</v>
      </c>
      <c r="AV78" s="105" t="s">
        <v>28</v>
      </c>
      <c r="AW78" s="105">
        <v>3</v>
      </c>
      <c r="AX78" s="105" t="s">
        <v>28</v>
      </c>
      <c r="AY78" s="105" t="s">
        <v>28</v>
      </c>
      <c r="AZ78" s="105" t="s">
        <v>28</v>
      </c>
      <c r="BA78" s="105" t="s">
        <v>28</v>
      </c>
      <c r="BB78" s="105" t="s">
        <v>28</v>
      </c>
      <c r="BC78" s="111" t="s">
        <v>236</v>
      </c>
      <c r="BD78" s="112">
        <v>2521</v>
      </c>
      <c r="BE78" s="112">
        <v>2303</v>
      </c>
      <c r="BF78" s="112">
        <v>3798</v>
      </c>
      <c r="BQ78" s="52"/>
      <c r="CO78" s="4"/>
    </row>
    <row r="79" spans="1:93" x14ac:dyDescent="0.3">
      <c r="A79" s="10"/>
      <c r="B79" t="s">
        <v>193</v>
      </c>
      <c r="C79" s="105">
        <v>3683</v>
      </c>
      <c r="D79" s="119">
        <v>4020</v>
      </c>
      <c r="E79" s="117">
        <v>1651.5776722000001</v>
      </c>
      <c r="F79" s="107">
        <v>1120.7239930000001</v>
      </c>
      <c r="G79" s="107">
        <v>2433.8809772</v>
      </c>
      <c r="H79" s="107">
        <v>1.2146399999999999E-5</v>
      </c>
      <c r="I79" s="108">
        <v>916.16915423</v>
      </c>
      <c r="J79" s="107">
        <v>887.05334880999999</v>
      </c>
      <c r="K79" s="107">
        <v>946.24062948000005</v>
      </c>
      <c r="L79" s="107">
        <v>2.3762691255999999</v>
      </c>
      <c r="M79" s="107">
        <v>1.6124835469000001</v>
      </c>
      <c r="N79" s="107">
        <v>3.5018372546999998</v>
      </c>
      <c r="O79" s="119">
        <v>2866</v>
      </c>
      <c r="P79" s="119">
        <v>4290</v>
      </c>
      <c r="Q79" s="117">
        <v>1253.641034</v>
      </c>
      <c r="R79" s="107">
        <v>850.25845201000004</v>
      </c>
      <c r="S79" s="107">
        <v>1848.3977881000001</v>
      </c>
      <c r="T79" s="107">
        <v>1.1632639E-3</v>
      </c>
      <c r="U79" s="108">
        <v>668.06526807</v>
      </c>
      <c r="V79" s="107">
        <v>644.04912855999999</v>
      </c>
      <c r="W79" s="107">
        <v>692.97695253999996</v>
      </c>
      <c r="X79" s="107">
        <v>1.9028901734999999</v>
      </c>
      <c r="Y79" s="107">
        <v>1.2905994694</v>
      </c>
      <c r="Z79" s="107">
        <v>2.8056659701000002</v>
      </c>
      <c r="AA79" s="119">
        <v>4371</v>
      </c>
      <c r="AB79" s="119">
        <v>4657</v>
      </c>
      <c r="AC79" s="117">
        <v>1653.1580509999999</v>
      </c>
      <c r="AD79" s="107">
        <v>1122.0062409</v>
      </c>
      <c r="AE79" s="107">
        <v>2435.7543141000001</v>
      </c>
      <c r="AF79" s="107">
        <v>2.2832657999999998E-6</v>
      </c>
      <c r="AG79" s="108">
        <v>938.58707321999998</v>
      </c>
      <c r="AH79" s="107">
        <v>911.17065368999999</v>
      </c>
      <c r="AI79" s="107">
        <v>966.82843160000004</v>
      </c>
      <c r="AJ79" s="107">
        <v>2.5463194798000002</v>
      </c>
      <c r="AK79" s="107">
        <v>1.7281991554</v>
      </c>
      <c r="AL79" s="107">
        <v>3.7517336313</v>
      </c>
      <c r="AM79" s="107">
        <v>0.16384562890000001</v>
      </c>
      <c r="AN79" s="107">
        <v>1.3186853382999999</v>
      </c>
      <c r="AO79" s="107">
        <v>0.89332768269999996</v>
      </c>
      <c r="AP79" s="107">
        <v>1.9465768889999999</v>
      </c>
      <c r="AQ79" s="107">
        <v>0.1655264236</v>
      </c>
      <c r="AR79" s="107">
        <v>0.75905666140000005</v>
      </c>
      <c r="AS79" s="107">
        <v>0.51411028140000004</v>
      </c>
      <c r="AT79" s="107">
        <v>1.1207070469</v>
      </c>
      <c r="AU79" s="105">
        <v>1</v>
      </c>
      <c r="AV79" s="105">
        <v>2</v>
      </c>
      <c r="AW79" s="105">
        <v>3</v>
      </c>
      <c r="AX79" s="105" t="s">
        <v>28</v>
      </c>
      <c r="AY79" s="105" t="s">
        <v>28</v>
      </c>
      <c r="AZ79" s="105" t="s">
        <v>28</v>
      </c>
      <c r="BA79" s="105" t="s">
        <v>28</v>
      </c>
      <c r="BB79" s="105" t="s">
        <v>28</v>
      </c>
      <c r="BC79" s="111" t="s">
        <v>234</v>
      </c>
      <c r="BD79" s="112">
        <v>3683</v>
      </c>
      <c r="BE79" s="112">
        <v>2866</v>
      </c>
      <c r="BF79" s="112">
        <v>4371</v>
      </c>
      <c r="BQ79" s="52"/>
      <c r="CC79" s="4"/>
      <c r="CO79" s="4"/>
    </row>
    <row r="80" spans="1:93" x14ac:dyDescent="0.3">
      <c r="A80" s="10"/>
      <c r="B80" t="s">
        <v>148</v>
      </c>
      <c r="C80" s="105">
        <v>1893</v>
      </c>
      <c r="D80" s="119">
        <v>3266</v>
      </c>
      <c r="E80" s="117">
        <v>1239.4297856000001</v>
      </c>
      <c r="F80" s="107">
        <v>835.60805945000004</v>
      </c>
      <c r="G80" s="107">
        <v>1838.4051902000001</v>
      </c>
      <c r="H80" s="107">
        <v>4.0310323E-3</v>
      </c>
      <c r="I80" s="108">
        <v>579.60808327999996</v>
      </c>
      <c r="J80" s="107">
        <v>554.07742863999999</v>
      </c>
      <c r="K80" s="107">
        <v>606.31513367000002</v>
      </c>
      <c r="L80" s="107">
        <v>1.7832759441999999</v>
      </c>
      <c r="M80" s="107">
        <v>1.2022623374999999</v>
      </c>
      <c r="N80" s="107">
        <v>2.6450742022</v>
      </c>
      <c r="O80" s="119">
        <v>2016</v>
      </c>
      <c r="P80" s="119">
        <v>3335</v>
      </c>
      <c r="Q80" s="117">
        <v>1054.4585537999999</v>
      </c>
      <c r="R80" s="107">
        <v>714.5677594</v>
      </c>
      <c r="S80" s="107">
        <v>1556.0215628000001</v>
      </c>
      <c r="T80" s="107">
        <v>1.7826594000000001E-2</v>
      </c>
      <c r="U80" s="108">
        <v>604.49775111999998</v>
      </c>
      <c r="V80" s="107">
        <v>578.67793682000001</v>
      </c>
      <c r="W80" s="107">
        <v>631.46961006000004</v>
      </c>
      <c r="X80" s="107">
        <v>1.6005529222999999</v>
      </c>
      <c r="Y80" s="107">
        <v>1.0846358174999999</v>
      </c>
      <c r="Z80" s="107">
        <v>2.3618707918999999</v>
      </c>
      <c r="AA80" s="119">
        <v>3155</v>
      </c>
      <c r="AB80" s="119">
        <v>3315</v>
      </c>
      <c r="AC80" s="117">
        <v>1640.1099463</v>
      </c>
      <c r="AD80" s="107">
        <v>1112.472925</v>
      </c>
      <c r="AE80" s="107">
        <v>2418.0009918000001</v>
      </c>
      <c r="AF80" s="107">
        <v>2.8804947E-6</v>
      </c>
      <c r="AG80" s="108">
        <v>951.73453997000001</v>
      </c>
      <c r="AH80" s="107">
        <v>919.09761915000001</v>
      </c>
      <c r="AI80" s="107">
        <v>985.53038948000005</v>
      </c>
      <c r="AJ80" s="107">
        <v>2.5262217988</v>
      </c>
      <c r="AK80" s="107">
        <v>1.7135152189</v>
      </c>
      <c r="AL80" s="107">
        <v>3.7243886171999998</v>
      </c>
      <c r="AM80" s="107">
        <v>2.68159834E-2</v>
      </c>
      <c r="AN80" s="107">
        <v>1.5554048477</v>
      </c>
      <c r="AO80" s="107">
        <v>1.0520261391000001</v>
      </c>
      <c r="AP80" s="107">
        <v>2.299642709</v>
      </c>
      <c r="AQ80" s="107">
        <v>0.42482979900000001</v>
      </c>
      <c r="AR80" s="107">
        <v>0.85076102419999999</v>
      </c>
      <c r="AS80" s="107">
        <v>0.57203615549999998</v>
      </c>
      <c r="AT80" s="107">
        <v>1.2652947079000001</v>
      </c>
      <c r="AU80" s="105">
        <v>1</v>
      </c>
      <c r="AV80" s="105" t="s">
        <v>28</v>
      </c>
      <c r="AW80" s="105">
        <v>3</v>
      </c>
      <c r="AX80" s="105" t="s">
        <v>28</v>
      </c>
      <c r="AY80" s="105" t="s">
        <v>28</v>
      </c>
      <c r="AZ80" s="105" t="s">
        <v>28</v>
      </c>
      <c r="BA80" s="105" t="s">
        <v>28</v>
      </c>
      <c r="BB80" s="105" t="s">
        <v>28</v>
      </c>
      <c r="BC80" s="111" t="s">
        <v>236</v>
      </c>
      <c r="BD80" s="112">
        <v>1893</v>
      </c>
      <c r="BE80" s="112">
        <v>2016</v>
      </c>
      <c r="BF80" s="112">
        <v>3155</v>
      </c>
    </row>
    <row r="81" spans="1:93" x14ac:dyDescent="0.3">
      <c r="A81" s="10"/>
      <c r="B81" t="s">
        <v>196</v>
      </c>
      <c r="C81" s="105">
        <v>1582</v>
      </c>
      <c r="D81" s="119">
        <v>1834</v>
      </c>
      <c r="E81" s="117">
        <v>1758.3467312</v>
      </c>
      <c r="F81" s="107">
        <v>1185.0617387</v>
      </c>
      <c r="G81" s="107">
        <v>2608.9638423000001</v>
      </c>
      <c r="H81" s="107">
        <v>4.0179063999999996E-6</v>
      </c>
      <c r="I81" s="108">
        <v>862.59541984999998</v>
      </c>
      <c r="J81" s="107">
        <v>821.11954460000004</v>
      </c>
      <c r="K81" s="107">
        <v>906.16629848000002</v>
      </c>
      <c r="L81" s="107">
        <v>2.5298871010999999</v>
      </c>
      <c r="M81" s="107">
        <v>1.705051884</v>
      </c>
      <c r="N81" s="107">
        <v>3.7537442729000001</v>
      </c>
      <c r="O81" s="119">
        <v>1185</v>
      </c>
      <c r="P81" s="119">
        <v>1959</v>
      </c>
      <c r="Q81" s="117">
        <v>1232.3076429</v>
      </c>
      <c r="R81" s="107">
        <v>829.50637483000003</v>
      </c>
      <c r="S81" s="107">
        <v>1830.7057943</v>
      </c>
      <c r="T81" s="107">
        <v>1.9297794000000001E-3</v>
      </c>
      <c r="U81" s="108">
        <v>604.90045941999995</v>
      </c>
      <c r="V81" s="107">
        <v>571.42180929999995</v>
      </c>
      <c r="W81" s="107">
        <v>640.34056777000001</v>
      </c>
      <c r="X81" s="107">
        <v>1.8705084158</v>
      </c>
      <c r="Y81" s="107">
        <v>1.2591000827000001</v>
      </c>
      <c r="Z81" s="107">
        <v>2.7788114557000001</v>
      </c>
      <c r="AA81" s="119">
        <v>1727</v>
      </c>
      <c r="AB81" s="119">
        <v>1979</v>
      </c>
      <c r="AC81" s="117">
        <v>1786.1505299</v>
      </c>
      <c r="AD81" s="107">
        <v>1203.6913377999999</v>
      </c>
      <c r="AE81" s="107">
        <v>2650.4583152999999</v>
      </c>
      <c r="AF81" s="107">
        <v>5.0134044999999995E-7</v>
      </c>
      <c r="AG81" s="108">
        <v>872.66296108999995</v>
      </c>
      <c r="AH81" s="107">
        <v>832.46098613000004</v>
      </c>
      <c r="AI81" s="107">
        <v>914.80640697000001</v>
      </c>
      <c r="AJ81" s="107">
        <v>2.7511645877999999</v>
      </c>
      <c r="AK81" s="107">
        <v>1.8540167404000001</v>
      </c>
      <c r="AL81" s="107">
        <v>4.0824370267000001</v>
      </c>
      <c r="AM81" s="107">
        <v>7.1683006899999999E-2</v>
      </c>
      <c r="AN81" s="107">
        <v>1.4494355692000001</v>
      </c>
      <c r="AO81" s="107">
        <v>0.96779678329999996</v>
      </c>
      <c r="AP81" s="107">
        <v>2.1707692209</v>
      </c>
      <c r="AQ81" s="107">
        <v>8.4440920000000003E-2</v>
      </c>
      <c r="AR81" s="107">
        <v>0.70083312980000001</v>
      </c>
      <c r="AS81" s="107">
        <v>0.46800350460000001</v>
      </c>
      <c r="AT81" s="107">
        <v>1.0494944396999999</v>
      </c>
      <c r="AU81" s="105">
        <v>1</v>
      </c>
      <c r="AV81" s="105">
        <v>2</v>
      </c>
      <c r="AW81" s="105">
        <v>3</v>
      </c>
      <c r="AX81" s="105" t="s">
        <v>28</v>
      </c>
      <c r="AY81" s="105" t="s">
        <v>28</v>
      </c>
      <c r="AZ81" s="105" t="s">
        <v>28</v>
      </c>
      <c r="BA81" s="105" t="s">
        <v>28</v>
      </c>
      <c r="BB81" s="105" t="s">
        <v>28</v>
      </c>
      <c r="BC81" s="111" t="s">
        <v>234</v>
      </c>
      <c r="BD81" s="112">
        <v>1582</v>
      </c>
      <c r="BE81" s="112">
        <v>1185</v>
      </c>
      <c r="BF81" s="112">
        <v>1727</v>
      </c>
      <c r="BQ81" s="52"/>
      <c r="CC81" s="4"/>
      <c r="CO81" s="4"/>
    </row>
    <row r="82" spans="1:93" x14ac:dyDescent="0.3">
      <c r="A82" s="10"/>
      <c r="B82" t="s">
        <v>195</v>
      </c>
      <c r="C82" s="105">
        <v>7482</v>
      </c>
      <c r="D82" s="119">
        <v>8208</v>
      </c>
      <c r="E82" s="117">
        <v>2005.5442211</v>
      </c>
      <c r="F82" s="107">
        <v>1347.4535335999999</v>
      </c>
      <c r="G82" s="107">
        <v>2985.0436564000001</v>
      </c>
      <c r="H82" s="107">
        <v>1.7646879E-7</v>
      </c>
      <c r="I82" s="108">
        <v>911.54970760000003</v>
      </c>
      <c r="J82" s="107">
        <v>891.12722365000002</v>
      </c>
      <c r="K82" s="107">
        <v>932.44022557000005</v>
      </c>
      <c r="L82" s="107">
        <v>2.8855517320000001</v>
      </c>
      <c r="M82" s="107">
        <v>1.9386991505</v>
      </c>
      <c r="N82" s="107">
        <v>4.2948431663999997</v>
      </c>
      <c r="O82" s="119">
        <v>10589</v>
      </c>
      <c r="P82" s="119">
        <v>9031</v>
      </c>
      <c r="Q82" s="117">
        <v>2241.1167034</v>
      </c>
      <c r="R82" s="107">
        <v>1522.0389114</v>
      </c>
      <c r="S82" s="107">
        <v>3299.9183139000002</v>
      </c>
      <c r="T82" s="107">
        <v>5.5862960000000004E-10</v>
      </c>
      <c r="U82" s="108">
        <v>1172.5168862999999</v>
      </c>
      <c r="V82" s="107">
        <v>1150.3956017999999</v>
      </c>
      <c r="W82" s="107">
        <v>1195.0635471999999</v>
      </c>
      <c r="X82" s="107">
        <v>3.4017703928</v>
      </c>
      <c r="Y82" s="107">
        <v>2.3102888384</v>
      </c>
      <c r="Z82" s="107">
        <v>5.0089156008</v>
      </c>
      <c r="AA82" s="119">
        <v>11883</v>
      </c>
      <c r="AB82" s="119">
        <v>9410</v>
      </c>
      <c r="AC82" s="117">
        <v>2373.7430236</v>
      </c>
      <c r="AD82" s="107">
        <v>1604.1874327999999</v>
      </c>
      <c r="AE82" s="107">
        <v>3512.4673257999998</v>
      </c>
      <c r="AF82" s="107">
        <v>8.9027250000000004E-11</v>
      </c>
      <c r="AG82" s="108">
        <v>1262.8055260000001</v>
      </c>
      <c r="AH82" s="107">
        <v>1240.3034233999999</v>
      </c>
      <c r="AI82" s="107">
        <v>1285.7158712</v>
      </c>
      <c r="AJ82" s="107">
        <v>3.6562191359999998</v>
      </c>
      <c r="AK82" s="107">
        <v>2.4708912174000002</v>
      </c>
      <c r="AL82" s="107">
        <v>5.4101687181000004</v>
      </c>
      <c r="AM82" s="107">
        <v>0.77395225820000002</v>
      </c>
      <c r="AN82" s="107">
        <v>1.0591786764</v>
      </c>
      <c r="AO82" s="107">
        <v>0.71544279290000001</v>
      </c>
      <c r="AP82" s="107">
        <v>1.5680631349</v>
      </c>
      <c r="AQ82" s="107">
        <v>0.58466440880000003</v>
      </c>
      <c r="AR82" s="107">
        <v>1.1174606273000001</v>
      </c>
      <c r="AS82" s="107">
        <v>0.7503763443</v>
      </c>
      <c r="AT82" s="107">
        <v>1.6641226273</v>
      </c>
      <c r="AU82" s="105">
        <v>1</v>
      </c>
      <c r="AV82" s="105">
        <v>2</v>
      </c>
      <c r="AW82" s="105">
        <v>3</v>
      </c>
      <c r="AX82" s="105" t="s">
        <v>28</v>
      </c>
      <c r="AY82" s="105" t="s">
        <v>28</v>
      </c>
      <c r="AZ82" s="105" t="s">
        <v>28</v>
      </c>
      <c r="BA82" s="105" t="s">
        <v>28</v>
      </c>
      <c r="BB82" s="105" t="s">
        <v>28</v>
      </c>
      <c r="BC82" s="111" t="s">
        <v>234</v>
      </c>
      <c r="BD82" s="112">
        <v>7482</v>
      </c>
      <c r="BE82" s="112">
        <v>10589</v>
      </c>
      <c r="BF82" s="112">
        <v>11883</v>
      </c>
      <c r="BQ82" s="52"/>
      <c r="CC82" s="4"/>
      <c r="CO82" s="4"/>
    </row>
    <row r="83" spans="1:93" x14ac:dyDescent="0.3">
      <c r="A83" s="10"/>
      <c r="B83" t="s">
        <v>197</v>
      </c>
      <c r="C83" s="105">
        <v>3394</v>
      </c>
      <c r="D83" s="119">
        <v>3407</v>
      </c>
      <c r="E83" s="117">
        <v>2188.1846552000002</v>
      </c>
      <c r="F83" s="107">
        <v>1468.4752946000001</v>
      </c>
      <c r="G83" s="107">
        <v>3260.6282876999999</v>
      </c>
      <c r="H83" s="107">
        <v>1.7423686E-8</v>
      </c>
      <c r="I83" s="108">
        <v>996.18432639000002</v>
      </c>
      <c r="J83" s="107">
        <v>963.22738377999997</v>
      </c>
      <c r="K83" s="107">
        <v>1030.2688948</v>
      </c>
      <c r="L83" s="107">
        <v>3.1483324852000001</v>
      </c>
      <c r="M83" s="107">
        <v>2.1128237339</v>
      </c>
      <c r="N83" s="107">
        <v>4.6913508582999999</v>
      </c>
      <c r="O83" s="119">
        <v>4061</v>
      </c>
      <c r="P83" s="119">
        <v>3509</v>
      </c>
      <c r="Q83" s="117">
        <v>2099.7422110000002</v>
      </c>
      <c r="R83" s="107">
        <v>1417.6814775</v>
      </c>
      <c r="S83" s="107">
        <v>3109.9491830000002</v>
      </c>
      <c r="T83" s="107">
        <v>7.2991769999999999E-9</v>
      </c>
      <c r="U83" s="108">
        <v>1157.3097749000001</v>
      </c>
      <c r="V83" s="107">
        <v>1122.257216</v>
      </c>
      <c r="W83" s="107">
        <v>1193.4571645999999</v>
      </c>
      <c r="X83" s="107">
        <v>3.1871793534999999</v>
      </c>
      <c r="Y83" s="107">
        <v>2.1518856512000002</v>
      </c>
      <c r="Z83" s="107">
        <v>4.7205632074999997</v>
      </c>
      <c r="AA83" s="119">
        <v>4918</v>
      </c>
      <c r="AB83" s="119">
        <v>3609</v>
      </c>
      <c r="AC83" s="117">
        <v>2444.8489767000001</v>
      </c>
      <c r="AD83" s="107">
        <v>1659.3365438000001</v>
      </c>
      <c r="AE83" s="107">
        <v>3602.2147171000001</v>
      </c>
      <c r="AF83" s="107">
        <v>2.0077550000000001E-11</v>
      </c>
      <c r="AG83" s="108">
        <v>1362.7043501999999</v>
      </c>
      <c r="AH83" s="107">
        <v>1325.1464994999999</v>
      </c>
      <c r="AI83" s="107">
        <v>1401.3266811000001</v>
      </c>
      <c r="AJ83" s="107">
        <v>3.7657419209</v>
      </c>
      <c r="AK83" s="107">
        <v>2.5558360633000001</v>
      </c>
      <c r="AL83" s="107">
        <v>5.5484044607999996</v>
      </c>
      <c r="AM83" s="107">
        <v>0.44910321069999998</v>
      </c>
      <c r="AN83" s="107">
        <v>1.164356731</v>
      </c>
      <c r="AO83" s="107">
        <v>0.78516545179999997</v>
      </c>
      <c r="AP83" s="107">
        <v>1.7266763252999999</v>
      </c>
      <c r="AQ83" s="107">
        <v>0.84176371289999996</v>
      </c>
      <c r="AR83" s="107">
        <v>0.95958181860000002</v>
      </c>
      <c r="AS83" s="107">
        <v>0.6399860906</v>
      </c>
      <c r="AT83" s="107">
        <v>1.4387769988000001</v>
      </c>
      <c r="AU83" s="105">
        <v>1</v>
      </c>
      <c r="AV83" s="105">
        <v>2</v>
      </c>
      <c r="AW83" s="105">
        <v>3</v>
      </c>
      <c r="AX83" s="105" t="s">
        <v>28</v>
      </c>
      <c r="AY83" s="105" t="s">
        <v>28</v>
      </c>
      <c r="AZ83" s="105" t="s">
        <v>28</v>
      </c>
      <c r="BA83" s="105" t="s">
        <v>28</v>
      </c>
      <c r="BB83" s="105" t="s">
        <v>28</v>
      </c>
      <c r="BC83" s="111" t="s">
        <v>234</v>
      </c>
      <c r="BD83" s="112">
        <v>3394</v>
      </c>
      <c r="BE83" s="112">
        <v>4061</v>
      </c>
      <c r="BF83" s="112">
        <v>4918</v>
      </c>
      <c r="BQ83" s="52"/>
      <c r="CC83" s="4"/>
      <c r="CO83" s="4"/>
    </row>
    <row r="84" spans="1:93" s="3" customFormat="1" x14ac:dyDescent="0.3">
      <c r="A84" s="10" t="s">
        <v>239</v>
      </c>
      <c r="B84" s="3" t="s">
        <v>98</v>
      </c>
      <c r="C84" s="115">
        <v>17533</v>
      </c>
      <c r="D84" s="118">
        <v>46314</v>
      </c>
      <c r="E84" s="114">
        <v>465.56941678999999</v>
      </c>
      <c r="F84" s="113">
        <v>316.24814321999997</v>
      </c>
      <c r="G84" s="113">
        <v>685.39495485999998</v>
      </c>
      <c r="H84" s="113">
        <v>4.2284432800000001E-2</v>
      </c>
      <c r="I84" s="116">
        <v>378.56803558000001</v>
      </c>
      <c r="J84" s="113">
        <v>373.00574504000002</v>
      </c>
      <c r="K84" s="113">
        <v>384.21327144000003</v>
      </c>
      <c r="L84" s="113">
        <v>0.66985540529999998</v>
      </c>
      <c r="M84" s="113">
        <v>0.45501384</v>
      </c>
      <c r="N84" s="113">
        <v>0.98613761710000003</v>
      </c>
      <c r="O84" s="118">
        <v>19187</v>
      </c>
      <c r="P84" s="118">
        <v>61324</v>
      </c>
      <c r="Q84" s="114">
        <v>403.21299088000001</v>
      </c>
      <c r="R84" s="113">
        <v>273.91031204000001</v>
      </c>
      <c r="S84" s="113">
        <v>593.55456464999997</v>
      </c>
      <c r="T84" s="113">
        <v>1.2822082199999999E-2</v>
      </c>
      <c r="U84" s="116">
        <v>312.87913378000002</v>
      </c>
      <c r="V84" s="113">
        <v>308.48318900999999</v>
      </c>
      <c r="W84" s="113">
        <v>317.33772161000002</v>
      </c>
      <c r="X84" s="113">
        <v>0.61203328339999996</v>
      </c>
      <c r="Y84" s="113">
        <v>0.4157659386</v>
      </c>
      <c r="Z84" s="113">
        <v>0.90095100419999996</v>
      </c>
      <c r="AA84" s="118">
        <v>24746</v>
      </c>
      <c r="AB84" s="118">
        <v>69965</v>
      </c>
      <c r="AC84" s="114">
        <v>414.06412272</v>
      </c>
      <c r="AD84" s="113">
        <v>281.30196625999997</v>
      </c>
      <c r="AE84" s="113">
        <v>609.48417817999996</v>
      </c>
      <c r="AF84" s="113">
        <v>2.2591037299999998E-2</v>
      </c>
      <c r="AG84" s="116">
        <v>353.69113127999998</v>
      </c>
      <c r="AH84" s="113">
        <v>349.3117067</v>
      </c>
      <c r="AI84" s="113">
        <v>358.12546200000003</v>
      </c>
      <c r="AJ84" s="113">
        <v>0.63777298299999996</v>
      </c>
      <c r="AK84" s="113">
        <v>0.43328263500000003</v>
      </c>
      <c r="AL84" s="113">
        <v>0.93877378180000004</v>
      </c>
      <c r="AM84" s="113">
        <v>0.89300092600000003</v>
      </c>
      <c r="AN84" s="113">
        <v>1.0269116623000001</v>
      </c>
      <c r="AO84" s="113">
        <v>0.69739738890000003</v>
      </c>
      <c r="AP84" s="113">
        <v>1.5121185982000001</v>
      </c>
      <c r="AQ84" s="113">
        <v>0.46656863669999998</v>
      </c>
      <c r="AR84" s="113">
        <v>0.86606417079999998</v>
      </c>
      <c r="AS84" s="113">
        <v>0.58807903579999998</v>
      </c>
      <c r="AT84" s="113">
        <v>1.2754529616000001</v>
      </c>
      <c r="AU84" s="115" t="s">
        <v>28</v>
      </c>
      <c r="AV84" s="115" t="s">
        <v>28</v>
      </c>
      <c r="AW84" s="115" t="s">
        <v>28</v>
      </c>
      <c r="AX84" s="115" t="s">
        <v>28</v>
      </c>
      <c r="AY84" s="115" t="s">
        <v>28</v>
      </c>
      <c r="AZ84" s="115" t="s">
        <v>28</v>
      </c>
      <c r="BA84" s="115" t="s">
        <v>28</v>
      </c>
      <c r="BB84" s="115" t="s">
        <v>28</v>
      </c>
      <c r="BC84" s="109" t="s">
        <v>28</v>
      </c>
      <c r="BD84" s="110">
        <v>17533</v>
      </c>
      <c r="BE84" s="110">
        <v>19187</v>
      </c>
      <c r="BF84" s="110">
        <v>24746</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18895</v>
      </c>
      <c r="D85" s="119">
        <v>33608</v>
      </c>
      <c r="E85" s="117">
        <v>435.25249868999998</v>
      </c>
      <c r="F85" s="107">
        <v>295.63500155000003</v>
      </c>
      <c r="G85" s="107">
        <v>640.80618541000001</v>
      </c>
      <c r="H85" s="107">
        <v>1.7713485300000002E-2</v>
      </c>
      <c r="I85" s="108">
        <v>562.21732921</v>
      </c>
      <c r="J85" s="107">
        <v>554.25781888999995</v>
      </c>
      <c r="K85" s="107">
        <v>570.29114337999999</v>
      </c>
      <c r="L85" s="107">
        <v>0.62623580580000004</v>
      </c>
      <c r="M85" s="107">
        <v>0.42535591179999999</v>
      </c>
      <c r="N85" s="107">
        <v>0.92198385790000004</v>
      </c>
      <c r="O85" s="119">
        <v>19191</v>
      </c>
      <c r="P85" s="119">
        <v>35505</v>
      </c>
      <c r="Q85" s="117">
        <v>399.72818667000001</v>
      </c>
      <c r="R85" s="107">
        <v>271.49916414</v>
      </c>
      <c r="S85" s="107">
        <v>588.51976110999999</v>
      </c>
      <c r="T85" s="107">
        <v>1.13538758E-2</v>
      </c>
      <c r="U85" s="108">
        <v>540.51542036000001</v>
      </c>
      <c r="V85" s="107">
        <v>532.92197679000003</v>
      </c>
      <c r="W85" s="107">
        <v>548.21706060999998</v>
      </c>
      <c r="X85" s="107">
        <v>0.60674373120000002</v>
      </c>
      <c r="Y85" s="107">
        <v>0.4121060795</v>
      </c>
      <c r="Z85" s="107">
        <v>0.89330872230000002</v>
      </c>
      <c r="AA85" s="119">
        <v>20977</v>
      </c>
      <c r="AB85" s="119">
        <v>35230</v>
      </c>
      <c r="AC85" s="117">
        <v>367.30835259999998</v>
      </c>
      <c r="AD85" s="107">
        <v>249.46118516999999</v>
      </c>
      <c r="AE85" s="107">
        <v>540.82732668999995</v>
      </c>
      <c r="AF85" s="107">
        <v>3.9084167999999999E-3</v>
      </c>
      <c r="AG85" s="108">
        <v>595.43003122000005</v>
      </c>
      <c r="AH85" s="107">
        <v>587.42667925000001</v>
      </c>
      <c r="AI85" s="107">
        <v>603.54242427999998</v>
      </c>
      <c r="AJ85" s="107">
        <v>0.56575619779999997</v>
      </c>
      <c r="AK85" s="107">
        <v>0.3842390477</v>
      </c>
      <c r="AL85" s="107">
        <v>0.83302328920000002</v>
      </c>
      <c r="AM85" s="107">
        <v>0.66866045149999997</v>
      </c>
      <c r="AN85" s="107">
        <v>0.91889530149999998</v>
      </c>
      <c r="AO85" s="107">
        <v>0.62379674529999996</v>
      </c>
      <c r="AP85" s="107">
        <v>1.3535956727</v>
      </c>
      <c r="AQ85" s="107">
        <v>0.6665497292</v>
      </c>
      <c r="AR85" s="107">
        <v>0.91838229049999998</v>
      </c>
      <c r="AS85" s="107">
        <v>0.62349063599999999</v>
      </c>
      <c r="AT85" s="107">
        <v>1.3527485141</v>
      </c>
      <c r="AU85" s="105" t="s">
        <v>28</v>
      </c>
      <c r="AV85" s="105" t="s">
        <v>28</v>
      </c>
      <c r="AW85" s="105">
        <v>3</v>
      </c>
      <c r="AX85" s="105" t="s">
        <v>28</v>
      </c>
      <c r="AY85" s="105" t="s">
        <v>28</v>
      </c>
      <c r="AZ85" s="105" t="s">
        <v>28</v>
      </c>
      <c r="BA85" s="105" t="s">
        <v>28</v>
      </c>
      <c r="BB85" s="105" t="s">
        <v>28</v>
      </c>
      <c r="BC85" s="111">
        <v>-3</v>
      </c>
      <c r="BD85" s="112">
        <v>18895</v>
      </c>
      <c r="BE85" s="112">
        <v>19191</v>
      </c>
      <c r="BF85" s="112">
        <v>20977</v>
      </c>
    </row>
    <row r="86" spans="1:93" x14ac:dyDescent="0.3">
      <c r="A86" s="10"/>
      <c r="B86" t="s">
        <v>100</v>
      </c>
      <c r="C86" s="105">
        <v>21656</v>
      </c>
      <c r="D86" s="119">
        <v>36656</v>
      </c>
      <c r="E86" s="117">
        <v>519.60207737999997</v>
      </c>
      <c r="F86" s="107">
        <v>352.94620663000001</v>
      </c>
      <c r="G86" s="107">
        <v>764.95033449000005</v>
      </c>
      <c r="H86" s="107">
        <v>0.14043249890000001</v>
      </c>
      <c r="I86" s="108">
        <v>590.79004800999996</v>
      </c>
      <c r="J86" s="107">
        <v>582.97371147000001</v>
      </c>
      <c r="K86" s="107">
        <v>598.71118365999996</v>
      </c>
      <c r="L86" s="107">
        <v>0.74759691589999999</v>
      </c>
      <c r="M86" s="107">
        <v>0.50781455090000005</v>
      </c>
      <c r="N86" s="107">
        <v>1.1006008939</v>
      </c>
      <c r="O86" s="119">
        <v>25286</v>
      </c>
      <c r="P86" s="119">
        <v>37614</v>
      </c>
      <c r="Q86" s="117">
        <v>540.55438812</v>
      </c>
      <c r="R86" s="107">
        <v>367.17731665999997</v>
      </c>
      <c r="S86" s="107">
        <v>795.79819683000005</v>
      </c>
      <c r="T86" s="107">
        <v>0.31605389519999999</v>
      </c>
      <c r="U86" s="108">
        <v>672.24969425999996</v>
      </c>
      <c r="V86" s="107">
        <v>664.01466935999997</v>
      </c>
      <c r="W86" s="107">
        <v>680.58684889000006</v>
      </c>
      <c r="X86" s="107">
        <v>0.82050252469999996</v>
      </c>
      <c r="Y86" s="107">
        <v>0.5573350655</v>
      </c>
      <c r="Z86" s="107">
        <v>1.2079347498999999</v>
      </c>
      <c r="AA86" s="119">
        <v>24211</v>
      </c>
      <c r="AB86" s="119">
        <v>40116</v>
      </c>
      <c r="AC86" s="117">
        <v>434.26728399000001</v>
      </c>
      <c r="AD86" s="107">
        <v>294.97415228</v>
      </c>
      <c r="AE86" s="107">
        <v>639.33762496999998</v>
      </c>
      <c r="AF86" s="107">
        <v>4.1569347899999998E-2</v>
      </c>
      <c r="AG86" s="108">
        <v>603.52477813999997</v>
      </c>
      <c r="AH86" s="107">
        <v>595.97030015999997</v>
      </c>
      <c r="AI86" s="107">
        <v>611.17501616000004</v>
      </c>
      <c r="AJ86" s="107">
        <v>0.66889142509999999</v>
      </c>
      <c r="AK86" s="107">
        <v>0.45434157339999998</v>
      </c>
      <c r="AL86" s="107">
        <v>0.98475632599999996</v>
      </c>
      <c r="AM86" s="107">
        <v>0.2677844928</v>
      </c>
      <c r="AN86" s="107">
        <v>0.80337389449999996</v>
      </c>
      <c r="AO86" s="107">
        <v>0.54544615320000001</v>
      </c>
      <c r="AP86" s="107">
        <v>1.1832691652</v>
      </c>
      <c r="AQ86" s="107">
        <v>0.8413981385</v>
      </c>
      <c r="AR86" s="107">
        <v>1.0403237624999999</v>
      </c>
      <c r="AS86" s="107">
        <v>0.70633180399999995</v>
      </c>
      <c r="AT86" s="107">
        <v>1.5322452204000001</v>
      </c>
      <c r="AU86" s="105" t="s">
        <v>28</v>
      </c>
      <c r="AV86" s="105" t="s">
        <v>28</v>
      </c>
      <c r="AW86" s="105" t="s">
        <v>28</v>
      </c>
      <c r="AX86" s="105" t="s">
        <v>28</v>
      </c>
      <c r="AY86" s="105" t="s">
        <v>28</v>
      </c>
      <c r="AZ86" s="105" t="s">
        <v>28</v>
      </c>
      <c r="BA86" s="105" t="s">
        <v>28</v>
      </c>
      <c r="BB86" s="105" t="s">
        <v>28</v>
      </c>
      <c r="BC86" s="111" t="s">
        <v>28</v>
      </c>
      <c r="BD86" s="112">
        <v>21656</v>
      </c>
      <c r="BE86" s="112">
        <v>25286</v>
      </c>
      <c r="BF86" s="112">
        <v>24211</v>
      </c>
    </row>
    <row r="87" spans="1:93" x14ac:dyDescent="0.3">
      <c r="A87" s="10"/>
      <c r="B87" t="s">
        <v>101</v>
      </c>
      <c r="C87" s="105">
        <v>15964</v>
      </c>
      <c r="D87" s="119">
        <v>42753</v>
      </c>
      <c r="E87" s="117">
        <v>435.64711591999998</v>
      </c>
      <c r="F87" s="107">
        <v>295.90321570999998</v>
      </c>
      <c r="G87" s="107">
        <v>641.38677625000003</v>
      </c>
      <c r="H87" s="107">
        <v>1.7934619999999998E-2</v>
      </c>
      <c r="I87" s="108">
        <v>373.40069703</v>
      </c>
      <c r="J87" s="107">
        <v>367.65307436000001</v>
      </c>
      <c r="K87" s="107">
        <v>379.23817387999998</v>
      </c>
      <c r="L87" s="107">
        <v>0.62680357610000004</v>
      </c>
      <c r="M87" s="107">
        <v>0.42574181490000002</v>
      </c>
      <c r="N87" s="107">
        <v>0.92281920470000001</v>
      </c>
      <c r="O87" s="119">
        <v>19195</v>
      </c>
      <c r="P87" s="119">
        <v>47647</v>
      </c>
      <c r="Q87" s="117">
        <v>446.59961064999999</v>
      </c>
      <c r="R87" s="107">
        <v>303.36593691000002</v>
      </c>
      <c r="S87" s="107">
        <v>657.46080214999995</v>
      </c>
      <c r="T87" s="107">
        <v>4.8798778500000001E-2</v>
      </c>
      <c r="U87" s="108">
        <v>402.85852204999998</v>
      </c>
      <c r="V87" s="107">
        <v>397.19954021000001</v>
      </c>
      <c r="W87" s="107">
        <v>408.59812854</v>
      </c>
      <c r="X87" s="107">
        <v>0.67788943369999999</v>
      </c>
      <c r="Y87" s="107">
        <v>0.46047636019999999</v>
      </c>
      <c r="Z87" s="107">
        <v>0.99795369330000006</v>
      </c>
      <c r="AA87" s="119">
        <v>21271</v>
      </c>
      <c r="AB87" s="119">
        <v>53586</v>
      </c>
      <c r="AC87" s="117">
        <v>392.69473658999999</v>
      </c>
      <c r="AD87" s="107">
        <v>266.75297977000002</v>
      </c>
      <c r="AE87" s="107">
        <v>578.09722042999999</v>
      </c>
      <c r="AF87" s="107">
        <v>1.08295905E-2</v>
      </c>
      <c r="AG87" s="108">
        <v>396.95069608</v>
      </c>
      <c r="AH87" s="107">
        <v>391.65191693999998</v>
      </c>
      <c r="AI87" s="107">
        <v>402.32116402000003</v>
      </c>
      <c r="AJ87" s="107">
        <v>0.60485823289999996</v>
      </c>
      <c r="AK87" s="107">
        <v>0.4108731819</v>
      </c>
      <c r="AL87" s="107">
        <v>0.8904292077</v>
      </c>
      <c r="AM87" s="107">
        <v>0.51489987439999996</v>
      </c>
      <c r="AN87" s="107">
        <v>0.87929932590000004</v>
      </c>
      <c r="AO87" s="107">
        <v>0.59704632899999999</v>
      </c>
      <c r="AP87" s="107">
        <v>1.2949871173</v>
      </c>
      <c r="AQ87" s="107">
        <v>0.89998716270000001</v>
      </c>
      <c r="AR87" s="107">
        <v>1.0251407489</v>
      </c>
      <c r="AS87" s="107">
        <v>0.69600593499999996</v>
      </c>
      <c r="AT87" s="107">
        <v>1.509920393</v>
      </c>
      <c r="AU87" s="105" t="s">
        <v>28</v>
      </c>
      <c r="AV87" s="105" t="s">
        <v>28</v>
      </c>
      <c r="AW87" s="105" t="s">
        <v>28</v>
      </c>
      <c r="AX87" s="105" t="s">
        <v>28</v>
      </c>
      <c r="AY87" s="105" t="s">
        <v>28</v>
      </c>
      <c r="AZ87" s="105" t="s">
        <v>28</v>
      </c>
      <c r="BA87" s="105" t="s">
        <v>28</v>
      </c>
      <c r="BB87" s="105" t="s">
        <v>28</v>
      </c>
      <c r="BC87" s="111" t="s">
        <v>28</v>
      </c>
      <c r="BD87" s="112">
        <v>15964</v>
      </c>
      <c r="BE87" s="112">
        <v>19195</v>
      </c>
      <c r="BF87" s="112">
        <v>21271</v>
      </c>
    </row>
    <row r="88" spans="1:93" x14ac:dyDescent="0.3">
      <c r="A88" s="10"/>
      <c r="B88" t="s">
        <v>102</v>
      </c>
      <c r="C88" s="105">
        <v>10895</v>
      </c>
      <c r="D88" s="119">
        <v>15597</v>
      </c>
      <c r="E88" s="117">
        <v>596.02365296000005</v>
      </c>
      <c r="F88" s="107">
        <v>404.64149020999997</v>
      </c>
      <c r="G88" s="107">
        <v>877.92330614000002</v>
      </c>
      <c r="H88" s="107">
        <v>0.43673184939999998</v>
      </c>
      <c r="I88" s="108">
        <v>698.53176893</v>
      </c>
      <c r="J88" s="107">
        <v>685.53756839000005</v>
      </c>
      <c r="K88" s="107">
        <v>711.77227144000005</v>
      </c>
      <c r="L88" s="107">
        <v>0.85755131500000004</v>
      </c>
      <c r="M88" s="107">
        <v>0.5821930729</v>
      </c>
      <c r="N88" s="107">
        <v>1.2631449807999999</v>
      </c>
      <c r="O88" s="119">
        <v>12131</v>
      </c>
      <c r="P88" s="119">
        <v>16759</v>
      </c>
      <c r="Q88" s="117">
        <v>669.83550818000003</v>
      </c>
      <c r="R88" s="107">
        <v>454.78545449000001</v>
      </c>
      <c r="S88" s="107">
        <v>986.57422657999996</v>
      </c>
      <c r="T88" s="107">
        <v>0.93304130610000002</v>
      </c>
      <c r="U88" s="108">
        <v>723.84987171</v>
      </c>
      <c r="V88" s="107">
        <v>711.08284196</v>
      </c>
      <c r="W88" s="107">
        <v>736.84612517999994</v>
      </c>
      <c r="X88" s="107">
        <v>1.0167371455000001</v>
      </c>
      <c r="Y88" s="107">
        <v>0.69031465069999998</v>
      </c>
      <c r="Z88" s="107">
        <v>1.4975119275</v>
      </c>
      <c r="AA88" s="119">
        <v>13203</v>
      </c>
      <c r="AB88" s="119">
        <v>16525</v>
      </c>
      <c r="AC88" s="117">
        <v>663.79276171000004</v>
      </c>
      <c r="AD88" s="107">
        <v>450.73772640999999</v>
      </c>
      <c r="AE88" s="107">
        <v>977.55480554999997</v>
      </c>
      <c r="AF88" s="107">
        <v>0.91059557550000003</v>
      </c>
      <c r="AG88" s="108">
        <v>798.97125567000001</v>
      </c>
      <c r="AH88" s="107">
        <v>785.45849013999998</v>
      </c>
      <c r="AI88" s="107">
        <v>812.71649031000004</v>
      </c>
      <c r="AJ88" s="107">
        <v>1.0224239834</v>
      </c>
      <c r="AK88" s="107">
        <v>0.69426045039999995</v>
      </c>
      <c r="AL88" s="107">
        <v>1.5057040931000001</v>
      </c>
      <c r="AM88" s="107">
        <v>0.96348673799999995</v>
      </c>
      <c r="AN88" s="107">
        <v>0.99097876060000001</v>
      </c>
      <c r="AO88" s="107">
        <v>0.67230022769999997</v>
      </c>
      <c r="AP88" s="107">
        <v>1.4607148167999999</v>
      </c>
      <c r="AQ88" s="107">
        <v>0.55553321119999999</v>
      </c>
      <c r="AR88" s="107">
        <v>1.1238404798999999</v>
      </c>
      <c r="AS88" s="107">
        <v>0.76228811959999998</v>
      </c>
      <c r="AT88" s="107">
        <v>1.6568767004</v>
      </c>
      <c r="AU88" s="105" t="s">
        <v>28</v>
      </c>
      <c r="AV88" s="105" t="s">
        <v>28</v>
      </c>
      <c r="AW88" s="105" t="s">
        <v>28</v>
      </c>
      <c r="AX88" s="105" t="s">
        <v>28</v>
      </c>
      <c r="AY88" s="105" t="s">
        <v>28</v>
      </c>
      <c r="AZ88" s="105" t="s">
        <v>28</v>
      </c>
      <c r="BA88" s="105" t="s">
        <v>28</v>
      </c>
      <c r="BB88" s="105" t="s">
        <v>28</v>
      </c>
      <c r="BC88" s="111" t="s">
        <v>28</v>
      </c>
      <c r="BD88" s="112">
        <v>10895</v>
      </c>
      <c r="BE88" s="112">
        <v>12131</v>
      </c>
      <c r="BF88" s="112">
        <v>13203</v>
      </c>
    </row>
    <row r="89" spans="1:93" x14ac:dyDescent="0.3">
      <c r="A89" s="10"/>
      <c r="B89" t="s">
        <v>150</v>
      </c>
      <c r="C89" s="105">
        <v>20270</v>
      </c>
      <c r="D89" s="119">
        <v>40150</v>
      </c>
      <c r="E89" s="117">
        <v>468.66473704999999</v>
      </c>
      <c r="F89" s="107">
        <v>318.34550902000001</v>
      </c>
      <c r="G89" s="107">
        <v>689.96304181999994</v>
      </c>
      <c r="H89" s="107">
        <v>4.5820538299999998E-2</v>
      </c>
      <c r="I89" s="108">
        <v>504.85678704999998</v>
      </c>
      <c r="J89" s="107">
        <v>497.95433333</v>
      </c>
      <c r="K89" s="107">
        <v>511.85491996000002</v>
      </c>
      <c r="L89" s="107">
        <v>0.67430891299999995</v>
      </c>
      <c r="M89" s="107">
        <v>0.45803150349999999</v>
      </c>
      <c r="N89" s="107">
        <v>0.99271012300000006</v>
      </c>
      <c r="O89" s="119">
        <v>24384</v>
      </c>
      <c r="P89" s="119">
        <v>43755</v>
      </c>
      <c r="Q89" s="117">
        <v>456.30987319000002</v>
      </c>
      <c r="R89" s="107">
        <v>309.96544304000003</v>
      </c>
      <c r="S89" s="107">
        <v>671.74810948000004</v>
      </c>
      <c r="T89" s="107">
        <v>6.2689631800000006E-2</v>
      </c>
      <c r="U89" s="108">
        <v>557.28488173000005</v>
      </c>
      <c r="V89" s="107">
        <v>550.33383504999995</v>
      </c>
      <c r="W89" s="107">
        <v>564.32372429999998</v>
      </c>
      <c r="X89" s="107">
        <v>0.69262855170000004</v>
      </c>
      <c r="Y89" s="107">
        <v>0.4704936897</v>
      </c>
      <c r="Z89" s="107">
        <v>1.0196402654000001</v>
      </c>
      <c r="AA89" s="119">
        <v>24179</v>
      </c>
      <c r="AB89" s="119">
        <v>44935</v>
      </c>
      <c r="AC89" s="117">
        <v>434.12131564999999</v>
      </c>
      <c r="AD89" s="107">
        <v>294.87975639000001</v>
      </c>
      <c r="AE89" s="107">
        <v>639.11242672000003</v>
      </c>
      <c r="AF89" s="107">
        <v>4.1390731299999997E-2</v>
      </c>
      <c r="AG89" s="108">
        <v>538.08834983999998</v>
      </c>
      <c r="AH89" s="107">
        <v>531.34852926999997</v>
      </c>
      <c r="AI89" s="107">
        <v>544.91366076999998</v>
      </c>
      <c r="AJ89" s="107">
        <v>0.66866659360000003</v>
      </c>
      <c r="AK89" s="107">
        <v>0.45419617769999998</v>
      </c>
      <c r="AL89" s="107">
        <v>0.98440945859999995</v>
      </c>
      <c r="AM89" s="107">
        <v>0.80076457099999998</v>
      </c>
      <c r="AN89" s="107">
        <v>0.95137392629999995</v>
      </c>
      <c r="AO89" s="107">
        <v>0.64597217630000003</v>
      </c>
      <c r="AP89" s="107">
        <v>1.4011630544</v>
      </c>
      <c r="AQ89" s="107">
        <v>0.89241122039999998</v>
      </c>
      <c r="AR89" s="107">
        <v>0.97363816199999997</v>
      </c>
      <c r="AS89" s="107">
        <v>0.66109963790000004</v>
      </c>
      <c r="AT89" s="107">
        <v>1.4339310085000001</v>
      </c>
      <c r="AU89" s="105" t="s">
        <v>28</v>
      </c>
      <c r="AV89" s="105" t="s">
        <v>28</v>
      </c>
      <c r="AW89" s="105" t="s">
        <v>28</v>
      </c>
      <c r="AX89" s="105" t="s">
        <v>28</v>
      </c>
      <c r="AY89" s="105" t="s">
        <v>28</v>
      </c>
      <c r="AZ89" s="105" t="s">
        <v>28</v>
      </c>
      <c r="BA89" s="105" t="s">
        <v>28</v>
      </c>
      <c r="BB89" s="105" t="s">
        <v>28</v>
      </c>
      <c r="BC89" s="111" t="s">
        <v>28</v>
      </c>
      <c r="BD89" s="112">
        <v>20270</v>
      </c>
      <c r="BE89" s="112">
        <v>24384</v>
      </c>
      <c r="BF89" s="112">
        <v>24179</v>
      </c>
    </row>
    <row r="90" spans="1:93" x14ac:dyDescent="0.3">
      <c r="A90" s="10"/>
      <c r="B90" t="s">
        <v>151</v>
      </c>
      <c r="C90" s="105">
        <v>16598</v>
      </c>
      <c r="D90" s="119">
        <v>27436</v>
      </c>
      <c r="E90" s="117">
        <v>543.02396325999996</v>
      </c>
      <c r="F90" s="107">
        <v>368.81401589000001</v>
      </c>
      <c r="G90" s="107">
        <v>799.52228485000001</v>
      </c>
      <c r="H90" s="107">
        <v>0.2111624785</v>
      </c>
      <c r="I90" s="108">
        <v>604.97157019999997</v>
      </c>
      <c r="J90" s="107">
        <v>595.83767838000006</v>
      </c>
      <c r="K90" s="107">
        <v>614.24547998000003</v>
      </c>
      <c r="L90" s="107">
        <v>0.78129602990000002</v>
      </c>
      <c r="M90" s="107">
        <v>0.53064495469999995</v>
      </c>
      <c r="N90" s="107">
        <v>1.1503425801</v>
      </c>
      <c r="O90" s="119">
        <v>18040</v>
      </c>
      <c r="P90" s="119">
        <v>28839</v>
      </c>
      <c r="Q90" s="117">
        <v>568.35582701999999</v>
      </c>
      <c r="R90" s="107">
        <v>386.03130585999997</v>
      </c>
      <c r="S90" s="107">
        <v>836.79313363999995</v>
      </c>
      <c r="T90" s="107">
        <v>0.45428750270000001</v>
      </c>
      <c r="U90" s="108">
        <v>625.54180102999999</v>
      </c>
      <c r="V90" s="107">
        <v>616.47985874999995</v>
      </c>
      <c r="W90" s="107">
        <v>634.73694928999998</v>
      </c>
      <c r="X90" s="107">
        <v>0.86270207259999998</v>
      </c>
      <c r="Y90" s="107">
        <v>0.58595336200000003</v>
      </c>
      <c r="Z90" s="107">
        <v>1.2701605867000001</v>
      </c>
      <c r="AA90" s="119">
        <v>15105</v>
      </c>
      <c r="AB90" s="119">
        <v>28973</v>
      </c>
      <c r="AC90" s="117">
        <v>459.91967933000001</v>
      </c>
      <c r="AD90" s="107">
        <v>312.35514767000001</v>
      </c>
      <c r="AE90" s="107">
        <v>677.19745621000004</v>
      </c>
      <c r="AF90" s="107">
        <v>8.0750345799999998E-2</v>
      </c>
      <c r="AG90" s="108">
        <v>521.34746142999995</v>
      </c>
      <c r="AH90" s="107">
        <v>513.09930907</v>
      </c>
      <c r="AI90" s="107">
        <v>529.72820414</v>
      </c>
      <c r="AJ90" s="107">
        <v>0.70840319100000004</v>
      </c>
      <c r="AK90" s="107">
        <v>0.48111310149999997</v>
      </c>
      <c r="AL90" s="107">
        <v>1.0430709111000001</v>
      </c>
      <c r="AM90" s="107">
        <v>0.28422065320000001</v>
      </c>
      <c r="AN90" s="107">
        <v>0.80921081029999997</v>
      </c>
      <c r="AO90" s="107">
        <v>0.54927992650000002</v>
      </c>
      <c r="AP90" s="107">
        <v>1.1921464882999999</v>
      </c>
      <c r="AQ90" s="107">
        <v>0.81756434960000002</v>
      </c>
      <c r="AR90" s="107">
        <v>1.0466496241000001</v>
      </c>
      <c r="AS90" s="107">
        <v>0.71049209840000005</v>
      </c>
      <c r="AT90" s="107">
        <v>1.5418544952</v>
      </c>
      <c r="AU90" s="105" t="s">
        <v>28</v>
      </c>
      <c r="AV90" s="105" t="s">
        <v>28</v>
      </c>
      <c r="AW90" s="105" t="s">
        <v>28</v>
      </c>
      <c r="AX90" s="105" t="s">
        <v>28</v>
      </c>
      <c r="AY90" s="105" t="s">
        <v>28</v>
      </c>
      <c r="AZ90" s="105" t="s">
        <v>28</v>
      </c>
      <c r="BA90" s="105" t="s">
        <v>28</v>
      </c>
      <c r="BB90" s="105" t="s">
        <v>28</v>
      </c>
      <c r="BC90" s="111" t="s">
        <v>28</v>
      </c>
      <c r="BD90" s="112">
        <v>16598</v>
      </c>
      <c r="BE90" s="112">
        <v>18040</v>
      </c>
      <c r="BF90" s="112">
        <v>15105</v>
      </c>
    </row>
    <row r="91" spans="1:93" x14ac:dyDescent="0.3">
      <c r="A91" s="10"/>
      <c r="B91" t="s">
        <v>103</v>
      </c>
      <c r="C91" s="105">
        <v>16251</v>
      </c>
      <c r="D91" s="119">
        <v>36632</v>
      </c>
      <c r="E91" s="117">
        <v>501.10979651999997</v>
      </c>
      <c r="F91" s="107">
        <v>340.37238375999999</v>
      </c>
      <c r="G91" s="107">
        <v>737.75382535999995</v>
      </c>
      <c r="H91" s="107">
        <v>9.7384109900000002E-2</v>
      </c>
      <c r="I91" s="108">
        <v>443.62852150999998</v>
      </c>
      <c r="J91" s="107">
        <v>436.86000958</v>
      </c>
      <c r="K91" s="107">
        <v>450.50190171000003</v>
      </c>
      <c r="L91" s="107">
        <v>0.72099045539999995</v>
      </c>
      <c r="M91" s="107">
        <v>0.48972349310000002</v>
      </c>
      <c r="N91" s="107">
        <v>1.0614708996</v>
      </c>
      <c r="O91" s="119">
        <v>16356</v>
      </c>
      <c r="P91" s="119">
        <v>39916</v>
      </c>
      <c r="Q91" s="117">
        <v>448.33181029999997</v>
      </c>
      <c r="R91" s="107">
        <v>304.53121657000003</v>
      </c>
      <c r="S91" s="107">
        <v>660.03549453000005</v>
      </c>
      <c r="T91" s="107">
        <v>5.1112048700000003E-2</v>
      </c>
      <c r="U91" s="108">
        <v>409.76049704000002</v>
      </c>
      <c r="V91" s="107">
        <v>403.52866088000002</v>
      </c>
      <c r="W91" s="107">
        <v>416.08857366000001</v>
      </c>
      <c r="X91" s="107">
        <v>0.68051872359999999</v>
      </c>
      <c r="Y91" s="107">
        <v>0.46224512750000002</v>
      </c>
      <c r="Z91" s="107">
        <v>1.0018617951</v>
      </c>
      <c r="AA91" s="119">
        <v>20982</v>
      </c>
      <c r="AB91" s="119">
        <v>44176</v>
      </c>
      <c r="AC91" s="117">
        <v>488.64049716</v>
      </c>
      <c r="AD91" s="107">
        <v>331.93304190999999</v>
      </c>
      <c r="AE91" s="107">
        <v>719.33042305000004</v>
      </c>
      <c r="AF91" s="107">
        <v>0.14978148499999999</v>
      </c>
      <c r="AG91" s="108">
        <v>474.96378124</v>
      </c>
      <c r="AH91" s="107">
        <v>468.58040750999999</v>
      </c>
      <c r="AI91" s="107">
        <v>481.43411435000002</v>
      </c>
      <c r="AJ91" s="107">
        <v>0.75264117409999998</v>
      </c>
      <c r="AK91" s="107">
        <v>0.51126845980000002</v>
      </c>
      <c r="AL91" s="107">
        <v>1.1079673038</v>
      </c>
      <c r="AM91" s="107">
        <v>0.66294742689999997</v>
      </c>
      <c r="AN91" s="107">
        <v>1.0899081572</v>
      </c>
      <c r="AO91" s="107">
        <v>0.74003303239999996</v>
      </c>
      <c r="AP91" s="107">
        <v>1.6051983344</v>
      </c>
      <c r="AQ91" s="107">
        <v>0.57324924079999995</v>
      </c>
      <c r="AR91" s="107">
        <v>0.89467779999999997</v>
      </c>
      <c r="AS91" s="107">
        <v>0.60741558949999996</v>
      </c>
      <c r="AT91" s="107">
        <v>1.3177935827</v>
      </c>
      <c r="AU91" s="105" t="s">
        <v>28</v>
      </c>
      <c r="AV91" s="105" t="s">
        <v>28</v>
      </c>
      <c r="AW91" s="105" t="s">
        <v>28</v>
      </c>
      <c r="AX91" s="105" t="s">
        <v>28</v>
      </c>
      <c r="AY91" s="105" t="s">
        <v>28</v>
      </c>
      <c r="AZ91" s="105" t="s">
        <v>28</v>
      </c>
      <c r="BA91" s="105" t="s">
        <v>28</v>
      </c>
      <c r="BB91" s="105" t="s">
        <v>28</v>
      </c>
      <c r="BC91" s="111" t="s">
        <v>28</v>
      </c>
      <c r="BD91" s="112">
        <v>16251</v>
      </c>
      <c r="BE91" s="112">
        <v>16356</v>
      </c>
      <c r="BF91" s="112">
        <v>20982</v>
      </c>
    </row>
    <row r="92" spans="1:93" x14ac:dyDescent="0.3">
      <c r="A92" s="10"/>
      <c r="B92" t="s">
        <v>113</v>
      </c>
      <c r="C92" s="105">
        <v>14482</v>
      </c>
      <c r="D92" s="119">
        <v>27938</v>
      </c>
      <c r="E92" s="117">
        <v>569.27720886999998</v>
      </c>
      <c r="F92" s="107">
        <v>386.67592135000001</v>
      </c>
      <c r="G92" s="107">
        <v>838.10892439999998</v>
      </c>
      <c r="H92" s="107">
        <v>0.31183284230000002</v>
      </c>
      <c r="I92" s="108">
        <v>518.36208748000001</v>
      </c>
      <c r="J92" s="107">
        <v>509.98804360999998</v>
      </c>
      <c r="K92" s="107">
        <v>526.87363381</v>
      </c>
      <c r="L92" s="107">
        <v>0.81906886860000006</v>
      </c>
      <c r="M92" s="107">
        <v>0.55634443899999997</v>
      </c>
      <c r="N92" s="107">
        <v>1.2058605505</v>
      </c>
      <c r="O92" s="119">
        <v>12848</v>
      </c>
      <c r="P92" s="119">
        <v>30830</v>
      </c>
      <c r="Q92" s="117">
        <v>447.29413220999999</v>
      </c>
      <c r="R92" s="107">
        <v>303.79268428</v>
      </c>
      <c r="S92" s="107">
        <v>658.58083839999995</v>
      </c>
      <c r="T92" s="107">
        <v>4.9795292800000002E-2</v>
      </c>
      <c r="U92" s="108">
        <v>416.73694453000002</v>
      </c>
      <c r="V92" s="107">
        <v>409.59291963999999</v>
      </c>
      <c r="W92" s="107">
        <v>424.00557386000003</v>
      </c>
      <c r="X92" s="107">
        <v>0.67894364159999998</v>
      </c>
      <c r="Y92" s="107">
        <v>0.46112411609999998</v>
      </c>
      <c r="Z92" s="107">
        <v>0.99965378599999999</v>
      </c>
      <c r="AA92" s="119">
        <v>14666</v>
      </c>
      <c r="AB92" s="119">
        <v>32712</v>
      </c>
      <c r="AC92" s="117">
        <v>488.50672342000001</v>
      </c>
      <c r="AD92" s="107">
        <v>331.77954339000001</v>
      </c>
      <c r="AE92" s="107">
        <v>719.26923638000005</v>
      </c>
      <c r="AF92" s="107">
        <v>0.1495880191</v>
      </c>
      <c r="AG92" s="108">
        <v>448.33700170999998</v>
      </c>
      <c r="AH92" s="107">
        <v>441.13940994000001</v>
      </c>
      <c r="AI92" s="107">
        <v>455.65202876000001</v>
      </c>
      <c r="AJ92" s="107">
        <v>0.75243512570000004</v>
      </c>
      <c r="AK92" s="107">
        <v>0.51103202979999995</v>
      </c>
      <c r="AL92" s="107">
        <v>1.1078730594999999</v>
      </c>
      <c r="AM92" s="107">
        <v>0.65571568300000005</v>
      </c>
      <c r="AN92" s="107">
        <v>1.0921375628000001</v>
      </c>
      <c r="AO92" s="107">
        <v>0.74131747410000004</v>
      </c>
      <c r="AP92" s="107">
        <v>1.6089792806000001</v>
      </c>
      <c r="AQ92" s="107">
        <v>0.22237208889999999</v>
      </c>
      <c r="AR92" s="107">
        <v>0.78572288729999995</v>
      </c>
      <c r="AS92" s="107">
        <v>0.53339696179999996</v>
      </c>
      <c r="AT92" s="107">
        <v>1.1574127708999999</v>
      </c>
      <c r="AU92" s="105" t="s">
        <v>28</v>
      </c>
      <c r="AV92" s="105" t="s">
        <v>28</v>
      </c>
      <c r="AW92" s="105" t="s">
        <v>28</v>
      </c>
      <c r="AX92" s="105" t="s">
        <v>28</v>
      </c>
      <c r="AY92" s="105" t="s">
        <v>28</v>
      </c>
      <c r="AZ92" s="105" t="s">
        <v>28</v>
      </c>
      <c r="BA92" s="105" t="s">
        <v>28</v>
      </c>
      <c r="BB92" s="105" t="s">
        <v>28</v>
      </c>
      <c r="BC92" s="111" t="s">
        <v>28</v>
      </c>
      <c r="BD92" s="112">
        <v>14482</v>
      </c>
      <c r="BE92" s="112">
        <v>12848</v>
      </c>
      <c r="BF92" s="112">
        <v>14666</v>
      </c>
    </row>
    <row r="93" spans="1:93" x14ac:dyDescent="0.3">
      <c r="A93" s="10"/>
      <c r="B93" t="s">
        <v>112</v>
      </c>
      <c r="C93" s="105">
        <v>3297</v>
      </c>
      <c r="D93" s="119">
        <v>5091</v>
      </c>
      <c r="E93" s="117">
        <v>490.49803806</v>
      </c>
      <c r="F93" s="107">
        <v>332.42626439999998</v>
      </c>
      <c r="G93" s="107">
        <v>723.73440703000006</v>
      </c>
      <c r="H93" s="107">
        <v>7.9078247000000004E-2</v>
      </c>
      <c r="I93" s="108">
        <v>647.61343547000001</v>
      </c>
      <c r="J93" s="107">
        <v>625.88074859000005</v>
      </c>
      <c r="K93" s="107">
        <v>670.10075442000004</v>
      </c>
      <c r="L93" s="107">
        <v>0.70572239110000001</v>
      </c>
      <c r="M93" s="107">
        <v>0.47829071680000002</v>
      </c>
      <c r="N93" s="107">
        <v>1.0412999373</v>
      </c>
      <c r="O93" s="119">
        <v>3805</v>
      </c>
      <c r="P93" s="119">
        <v>5505</v>
      </c>
      <c r="Q93" s="117">
        <v>536.70828873999994</v>
      </c>
      <c r="R93" s="107">
        <v>363.81002470999999</v>
      </c>
      <c r="S93" s="107">
        <v>791.77528830000006</v>
      </c>
      <c r="T93" s="107">
        <v>0.30148709569999999</v>
      </c>
      <c r="U93" s="108">
        <v>691.18982743000004</v>
      </c>
      <c r="V93" s="107">
        <v>669.57325917000003</v>
      </c>
      <c r="W93" s="107">
        <v>713.50426707999998</v>
      </c>
      <c r="X93" s="107">
        <v>0.81466456590000003</v>
      </c>
      <c r="Y93" s="107">
        <v>0.55222388410000001</v>
      </c>
      <c r="Z93" s="107">
        <v>1.2018284141</v>
      </c>
      <c r="AA93" s="119">
        <v>4251</v>
      </c>
      <c r="AB93" s="119">
        <v>7014</v>
      </c>
      <c r="AC93" s="117">
        <v>442.30289726000001</v>
      </c>
      <c r="AD93" s="107">
        <v>299.85289045000002</v>
      </c>
      <c r="AE93" s="107">
        <v>652.42610346000004</v>
      </c>
      <c r="AF93" s="107">
        <v>5.2961378099999998E-2</v>
      </c>
      <c r="AG93" s="108">
        <v>606.07356715000003</v>
      </c>
      <c r="AH93" s="107">
        <v>588.12554551999995</v>
      </c>
      <c r="AI93" s="107">
        <v>624.56931449000001</v>
      </c>
      <c r="AJ93" s="107">
        <v>0.68126848640000004</v>
      </c>
      <c r="AK93" s="107">
        <v>0.46185617620000002</v>
      </c>
      <c r="AL93" s="107">
        <v>1.0049161938</v>
      </c>
      <c r="AM93" s="107">
        <v>0.33215982929999999</v>
      </c>
      <c r="AN93" s="107">
        <v>0.82410297460000004</v>
      </c>
      <c r="AO93" s="107">
        <v>0.55741085840000004</v>
      </c>
      <c r="AP93" s="107">
        <v>1.2183934033999999</v>
      </c>
      <c r="AQ93" s="107">
        <v>0.65208706819999995</v>
      </c>
      <c r="AR93" s="107">
        <v>1.0942108776999999</v>
      </c>
      <c r="AS93" s="107">
        <v>0.73981660979999997</v>
      </c>
      <c r="AT93" s="107">
        <v>1.6183705922</v>
      </c>
      <c r="AU93" s="105" t="s">
        <v>28</v>
      </c>
      <c r="AV93" s="105" t="s">
        <v>28</v>
      </c>
      <c r="AW93" s="105" t="s">
        <v>28</v>
      </c>
      <c r="AX93" s="105" t="s">
        <v>28</v>
      </c>
      <c r="AY93" s="105" t="s">
        <v>28</v>
      </c>
      <c r="AZ93" s="105" t="s">
        <v>28</v>
      </c>
      <c r="BA93" s="105" t="s">
        <v>28</v>
      </c>
      <c r="BB93" s="105" t="s">
        <v>28</v>
      </c>
      <c r="BC93" s="111" t="s">
        <v>28</v>
      </c>
      <c r="BD93" s="112">
        <v>3297</v>
      </c>
      <c r="BE93" s="112">
        <v>3805</v>
      </c>
      <c r="BF93" s="112">
        <v>4251</v>
      </c>
    </row>
    <row r="94" spans="1:93" x14ac:dyDescent="0.3">
      <c r="A94" s="10"/>
      <c r="B94" t="s">
        <v>114</v>
      </c>
      <c r="C94" s="105">
        <v>24085</v>
      </c>
      <c r="D94" s="119">
        <v>38885</v>
      </c>
      <c r="E94" s="117">
        <v>574.17447459000005</v>
      </c>
      <c r="F94" s="107">
        <v>390.05474550999998</v>
      </c>
      <c r="G94" s="107">
        <v>845.20527200000004</v>
      </c>
      <c r="H94" s="107">
        <v>0.33288766889999999</v>
      </c>
      <c r="I94" s="108">
        <v>619.39051047999999</v>
      </c>
      <c r="J94" s="107">
        <v>611.61731105000001</v>
      </c>
      <c r="K94" s="107">
        <v>627.26250146999996</v>
      </c>
      <c r="L94" s="107">
        <v>0.82611499269999999</v>
      </c>
      <c r="M94" s="107">
        <v>0.5612058486</v>
      </c>
      <c r="N94" s="107">
        <v>1.2160706858999999</v>
      </c>
      <c r="O94" s="119">
        <v>26608</v>
      </c>
      <c r="P94" s="119">
        <v>43266</v>
      </c>
      <c r="Q94" s="117">
        <v>546.56377195000005</v>
      </c>
      <c r="R94" s="107">
        <v>371.31251587999998</v>
      </c>
      <c r="S94" s="107">
        <v>804.52972640999997</v>
      </c>
      <c r="T94" s="107">
        <v>0.3436778902</v>
      </c>
      <c r="U94" s="108">
        <v>614.98636342999998</v>
      </c>
      <c r="V94" s="107">
        <v>607.64120885</v>
      </c>
      <c r="W94" s="107">
        <v>622.42030609000005</v>
      </c>
      <c r="X94" s="107">
        <v>0.82962411300000005</v>
      </c>
      <c r="Y94" s="107">
        <v>0.56361184630000005</v>
      </c>
      <c r="Z94" s="107">
        <v>1.2211882582</v>
      </c>
      <c r="AA94" s="119">
        <v>28217</v>
      </c>
      <c r="AB94" s="119">
        <v>49184</v>
      </c>
      <c r="AC94" s="117">
        <v>516.37929028999997</v>
      </c>
      <c r="AD94" s="107">
        <v>350.79971015000001</v>
      </c>
      <c r="AE94" s="107">
        <v>760.11343146000002</v>
      </c>
      <c r="AF94" s="107">
        <v>0.24578382330000001</v>
      </c>
      <c r="AG94" s="108">
        <v>573.70283018999999</v>
      </c>
      <c r="AH94" s="107">
        <v>567.04782381999996</v>
      </c>
      <c r="AI94" s="107">
        <v>580.43594127999995</v>
      </c>
      <c r="AJ94" s="107">
        <v>0.79536656829999997</v>
      </c>
      <c r="AK94" s="107">
        <v>0.54032833400000002</v>
      </c>
      <c r="AL94" s="107">
        <v>1.1707843882</v>
      </c>
      <c r="AM94" s="107">
        <v>0.77352545520000004</v>
      </c>
      <c r="AN94" s="107">
        <v>0.94477409000000001</v>
      </c>
      <c r="AO94" s="107">
        <v>0.64163493090000001</v>
      </c>
      <c r="AP94" s="107">
        <v>1.3911307476000001</v>
      </c>
      <c r="AQ94" s="107">
        <v>0.80287530399999996</v>
      </c>
      <c r="AR94" s="107">
        <v>0.95191234749999998</v>
      </c>
      <c r="AS94" s="107">
        <v>0.64647231439999997</v>
      </c>
      <c r="AT94" s="107">
        <v>1.4016642277</v>
      </c>
      <c r="AU94" s="105" t="s">
        <v>28</v>
      </c>
      <c r="AV94" s="105" t="s">
        <v>28</v>
      </c>
      <c r="AW94" s="105" t="s">
        <v>28</v>
      </c>
      <c r="AX94" s="105" t="s">
        <v>28</v>
      </c>
      <c r="AY94" s="105" t="s">
        <v>28</v>
      </c>
      <c r="AZ94" s="105" t="s">
        <v>28</v>
      </c>
      <c r="BA94" s="105" t="s">
        <v>28</v>
      </c>
      <c r="BB94" s="105" t="s">
        <v>28</v>
      </c>
      <c r="BC94" s="111" t="s">
        <v>28</v>
      </c>
      <c r="BD94" s="112">
        <v>24085</v>
      </c>
      <c r="BE94" s="112">
        <v>26608</v>
      </c>
      <c r="BF94" s="112">
        <v>28217</v>
      </c>
    </row>
    <row r="95" spans="1:93" x14ac:dyDescent="0.3">
      <c r="A95" s="10"/>
      <c r="B95" t="s">
        <v>104</v>
      </c>
      <c r="C95" s="105">
        <v>23030</v>
      </c>
      <c r="D95" s="119">
        <v>36684</v>
      </c>
      <c r="E95" s="117">
        <v>466.13021594999998</v>
      </c>
      <c r="F95" s="107">
        <v>316.63211475999998</v>
      </c>
      <c r="G95" s="107">
        <v>686.21396282000001</v>
      </c>
      <c r="H95" s="107">
        <v>4.29023761E-2</v>
      </c>
      <c r="I95" s="108">
        <v>627.79413367999996</v>
      </c>
      <c r="J95" s="107">
        <v>619.73818124000002</v>
      </c>
      <c r="K95" s="107">
        <v>635.95480512999995</v>
      </c>
      <c r="L95" s="107">
        <v>0.67066227599999995</v>
      </c>
      <c r="M95" s="107">
        <v>0.45556629339999999</v>
      </c>
      <c r="N95" s="107">
        <v>0.98731599540000003</v>
      </c>
      <c r="O95" s="119">
        <v>22804</v>
      </c>
      <c r="P95" s="119">
        <v>39603</v>
      </c>
      <c r="Q95" s="117">
        <v>482.0957947</v>
      </c>
      <c r="R95" s="107">
        <v>327.48823582</v>
      </c>
      <c r="S95" s="107">
        <v>709.69375337999998</v>
      </c>
      <c r="T95" s="107">
        <v>0.1134526136</v>
      </c>
      <c r="U95" s="108">
        <v>575.81496350999998</v>
      </c>
      <c r="V95" s="107">
        <v>568.38972845000001</v>
      </c>
      <c r="W95" s="107">
        <v>583.33719913000004</v>
      </c>
      <c r="X95" s="107">
        <v>0.73176876440000005</v>
      </c>
      <c r="Y95" s="107">
        <v>0.49709137539999998</v>
      </c>
      <c r="Z95" s="107">
        <v>1.0772376086</v>
      </c>
      <c r="AA95" s="119">
        <v>25096</v>
      </c>
      <c r="AB95" s="119">
        <v>40871</v>
      </c>
      <c r="AC95" s="117">
        <v>495.72490291000003</v>
      </c>
      <c r="AD95" s="107">
        <v>336.72665275999998</v>
      </c>
      <c r="AE95" s="107">
        <v>729.80020248999995</v>
      </c>
      <c r="AF95" s="107">
        <v>0.1715784843</v>
      </c>
      <c r="AG95" s="108">
        <v>614.02950747</v>
      </c>
      <c r="AH95" s="107">
        <v>606.47943243999998</v>
      </c>
      <c r="AI95" s="107">
        <v>621.67357355000001</v>
      </c>
      <c r="AJ95" s="107">
        <v>0.76355311349999999</v>
      </c>
      <c r="AK95" s="107">
        <v>0.51865194299999995</v>
      </c>
      <c r="AL95" s="107">
        <v>1.1240936526</v>
      </c>
      <c r="AM95" s="107">
        <v>0.88775743200000001</v>
      </c>
      <c r="AN95" s="107">
        <v>1.0282705395</v>
      </c>
      <c r="AO95" s="107">
        <v>0.69819857149999998</v>
      </c>
      <c r="AP95" s="107">
        <v>1.5143833655000001</v>
      </c>
      <c r="AQ95" s="107">
        <v>0.86459678510000004</v>
      </c>
      <c r="AR95" s="107">
        <v>1.0342513276</v>
      </c>
      <c r="AS95" s="107">
        <v>0.70229370670000002</v>
      </c>
      <c r="AT95" s="107">
        <v>1.5231174628999999</v>
      </c>
      <c r="AU95" s="105" t="s">
        <v>28</v>
      </c>
      <c r="AV95" s="105" t="s">
        <v>28</v>
      </c>
      <c r="AW95" s="105" t="s">
        <v>28</v>
      </c>
      <c r="AX95" s="105" t="s">
        <v>28</v>
      </c>
      <c r="AY95" s="105" t="s">
        <v>28</v>
      </c>
      <c r="AZ95" s="105" t="s">
        <v>28</v>
      </c>
      <c r="BA95" s="105" t="s">
        <v>28</v>
      </c>
      <c r="BB95" s="105" t="s">
        <v>28</v>
      </c>
      <c r="BC95" s="111" t="s">
        <v>28</v>
      </c>
      <c r="BD95" s="112">
        <v>23030</v>
      </c>
      <c r="BE95" s="112">
        <v>22804</v>
      </c>
      <c r="BF95" s="112">
        <v>25096</v>
      </c>
    </row>
    <row r="96" spans="1:93" x14ac:dyDescent="0.3">
      <c r="A96" s="10"/>
      <c r="B96" t="s">
        <v>105</v>
      </c>
      <c r="C96" s="105">
        <v>13243</v>
      </c>
      <c r="D96" s="119">
        <v>21086</v>
      </c>
      <c r="E96" s="117">
        <v>517.06667569000001</v>
      </c>
      <c r="F96" s="107">
        <v>351.11661851999997</v>
      </c>
      <c r="G96" s="107">
        <v>761.45056373</v>
      </c>
      <c r="H96" s="107">
        <v>0.13418858859999999</v>
      </c>
      <c r="I96" s="108">
        <v>628.04704543000003</v>
      </c>
      <c r="J96" s="107">
        <v>617.44098817999998</v>
      </c>
      <c r="K96" s="107">
        <v>638.83528763000004</v>
      </c>
      <c r="L96" s="107">
        <v>0.74394901189999996</v>
      </c>
      <c r="M96" s="107">
        <v>0.50518216260000004</v>
      </c>
      <c r="N96" s="107">
        <v>1.0955654679</v>
      </c>
      <c r="O96" s="119">
        <v>15380</v>
      </c>
      <c r="P96" s="119">
        <v>21581</v>
      </c>
      <c r="Q96" s="117">
        <v>568.53556314000002</v>
      </c>
      <c r="R96" s="107">
        <v>386.12698087000001</v>
      </c>
      <c r="S96" s="107">
        <v>837.11499732000004</v>
      </c>
      <c r="T96" s="107">
        <v>0.45533387260000002</v>
      </c>
      <c r="U96" s="108">
        <v>712.66391733</v>
      </c>
      <c r="V96" s="107">
        <v>701.48943544999997</v>
      </c>
      <c r="W96" s="107">
        <v>724.01640482000005</v>
      </c>
      <c r="X96" s="107">
        <v>0.86297489240000003</v>
      </c>
      <c r="Y96" s="107">
        <v>0.58609858619999999</v>
      </c>
      <c r="Z96" s="107">
        <v>1.2706491407</v>
      </c>
      <c r="AA96" s="119">
        <v>13574</v>
      </c>
      <c r="AB96" s="119">
        <v>21762</v>
      </c>
      <c r="AC96" s="117">
        <v>581.66030063000005</v>
      </c>
      <c r="AD96" s="107">
        <v>394.88478378000002</v>
      </c>
      <c r="AE96" s="107">
        <v>856.77827868999998</v>
      </c>
      <c r="AF96" s="107">
        <v>0.57807079699999997</v>
      </c>
      <c r="AG96" s="108">
        <v>623.74781729999995</v>
      </c>
      <c r="AH96" s="107">
        <v>613.34249975</v>
      </c>
      <c r="AI96" s="107">
        <v>634.32966040999997</v>
      </c>
      <c r="AJ96" s="107">
        <v>0.89591733419999997</v>
      </c>
      <c r="AK96" s="107">
        <v>0.60823150969999995</v>
      </c>
      <c r="AL96" s="107">
        <v>1.3196749213000001</v>
      </c>
      <c r="AM96" s="107">
        <v>0.90819836070000004</v>
      </c>
      <c r="AN96" s="107">
        <v>1.0230851652999999</v>
      </c>
      <c r="AO96" s="107">
        <v>0.69412812779999999</v>
      </c>
      <c r="AP96" s="107">
        <v>1.5079395484</v>
      </c>
      <c r="AQ96" s="107">
        <v>0.63135927339999998</v>
      </c>
      <c r="AR96" s="107">
        <v>1.0995401364999999</v>
      </c>
      <c r="AS96" s="107">
        <v>0.74622626540000003</v>
      </c>
      <c r="AT96" s="107">
        <v>1.6201366365000001</v>
      </c>
      <c r="AU96" s="105" t="s">
        <v>28</v>
      </c>
      <c r="AV96" s="105" t="s">
        <v>28</v>
      </c>
      <c r="AW96" s="105" t="s">
        <v>28</v>
      </c>
      <c r="AX96" s="105" t="s">
        <v>28</v>
      </c>
      <c r="AY96" s="105" t="s">
        <v>28</v>
      </c>
      <c r="AZ96" s="105" t="s">
        <v>28</v>
      </c>
      <c r="BA96" s="105" t="s">
        <v>28</v>
      </c>
      <c r="BB96" s="105" t="s">
        <v>28</v>
      </c>
      <c r="BC96" s="111" t="s">
        <v>28</v>
      </c>
      <c r="BD96" s="112">
        <v>13243</v>
      </c>
      <c r="BE96" s="112">
        <v>15380</v>
      </c>
      <c r="BF96" s="112">
        <v>13574</v>
      </c>
    </row>
    <row r="97" spans="1:93" x14ac:dyDescent="0.3">
      <c r="A97" s="10"/>
      <c r="B97" t="s">
        <v>106</v>
      </c>
      <c r="C97" s="105">
        <v>3239</v>
      </c>
      <c r="D97" s="119">
        <v>9949</v>
      </c>
      <c r="E97" s="117">
        <v>392.63764379999998</v>
      </c>
      <c r="F97" s="107">
        <v>266.09917094999997</v>
      </c>
      <c r="G97" s="107">
        <v>579.34911551000005</v>
      </c>
      <c r="H97" s="107">
        <v>4.0125793999999998E-3</v>
      </c>
      <c r="I97" s="108">
        <v>325.56035781999998</v>
      </c>
      <c r="J97" s="107">
        <v>314.5394493</v>
      </c>
      <c r="K97" s="107">
        <v>336.96741958000001</v>
      </c>
      <c r="L97" s="107">
        <v>0.56492209010000005</v>
      </c>
      <c r="M97" s="107">
        <v>0.38286013120000001</v>
      </c>
      <c r="N97" s="107">
        <v>0.83356020080000004</v>
      </c>
      <c r="O97" s="119">
        <v>3873</v>
      </c>
      <c r="P97" s="119">
        <v>9942</v>
      </c>
      <c r="Q97" s="117">
        <v>619.72600136999995</v>
      </c>
      <c r="R97" s="107">
        <v>419.82615487999999</v>
      </c>
      <c r="S97" s="107">
        <v>914.80798018999997</v>
      </c>
      <c r="T97" s="107">
        <v>0.75824403929999995</v>
      </c>
      <c r="U97" s="108">
        <v>389.55944477999998</v>
      </c>
      <c r="V97" s="107">
        <v>377.48193916000002</v>
      </c>
      <c r="W97" s="107">
        <v>402.02336926999999</v>
      </c>
      <c r="X97" s="107">
        <v>0.94067638689999999</v>
      </c>
      <c r="Y97" s="107">
        <v>0.63725025189999995</v>
      </c>
      <c r="Z97" s="107">
        <v>1.3885786034000001</v>
      </c>
      <c r="AA97" s="119">
        <v>2993</v>
      </c>
      <c r="AB97" s="119">
        <v>10657</v>
      </c>
      <c r="AC97" s="117">
        <v>227.15981368000001</v>
      </c>
      <c r="AD97" s="107">
        <v>153.78331571000001</v>
      </c>
      <c r="AE97" s="107">
        <v>335.5473298</v>
      </c>
      <c r="AF97" s="107">
        <v>1.3199682E-7</v>
      </c>
      <c r="AG97" s="108">
        <v>280.84826873999998</v>
      </c>
      <c r="AH97" s="107">
        <v>270.96478036000002</v>
      </c>
      <c r="AI97" s="107">
        <v>291.09225910999999</v>
      </c>
      <c r="AJ97" s="107">
        <v>0.34988878299999998</v>
      </c>
      <c r="AK97" s="107">
        <v>0.2368687327</v>
      </c>
      <c r="AL97" s="107">
        <v>0.51683546030000005</v>
      </c>
      <c r="AM97" s="107">
        <v>5.5983616000000001E-7</v>
      </c>
      <c r="AN97" s="107">
        <v>0.36654878639999999</v>
      </c>
      <c r="AO97" s="107">
        <v>0.24741782670000001</v>
      </c>
      <c r="AP97" s="107">
        <v>0.54304095450000001</v>
      </c>
      <c r="AQ97" s="107">
        <v>2.2479393600000001E-2</v>
      </c>
      <c r="AR97" s="107">
        <v>1.5783662396</v>
      </c>
      <c r="AS97" s="107">
        <v>1.06655601</v>
      </c>
      <c r="AT97" s="107">
        <v>2.3357798022999998</v>
      </c>
      <c r="AU97" s="105">
        <v>1</v>
      </c>
      <c r="AV97" s="105" t="s">
        <v>28</v>
      </c>
      <c r="AW97" s="105">
        <v>3</v>
      </c>
      <c r="AX97" s="105" t="s">
        <v>28</v>
      </c>
      <c r="AY97" s="105" t="s">
        <v>232</v>
      </c>
      <c r="AZ97" s="105" t="s">
        <v>28</v>
      </c>
      <c r="BA97" s="105" t="s">
        <v>28</v>
      </c>
      <c r="BB97" s="105" t="s">
        <v>28</v>
      </c>
      <c r="BC97" s="111" t="s">
        <v>438</v>
      </c>
      <c r="BD97" s="112">
        <v>3239</v>
      </c>
      <c r="BE97" s="112">
        <v>3873</v>
      </c>
      <c r="BF97" s="112">
        <v>2993</v>
      </c>
    </row>
    <row r="98" spans="1:93" x14ac:dyDescent="0.3">
      <c r="A98" s="10"/>
      <c r="B98" t="s">
        <v>107</v>
      </c>
      <c r="C98" s="105">
        <v>15391</v>
      </c>
      <c r="D98" s="119">
        <v>30021</v>
      </c>
      <c r="E98" s="117">
        <v>530.79677392999997</v>
      </c>
      <c r="F98" s="107">
        <v>360.53342936000001</v>
      </c>
      <c r="G98" s="107">
        <v>781.46765950999998</v>
      </c>
      <c r="H98" s="107">
        <v>0.17194163679999999</v>
      </c>
      <c r="I98" s="108">
        <v>512.67446121</v>
      </c>
      <c r="J98" s="107">
        <v>504.63863972000001</v>
      </c>
      <c r="K98" s="107">
        <v>520.83824442000002</v>
      </c>
      <c r="L98" s="107">
        <v>0.76370370409999999</v>
      </c>
      <c r="M98" s="107">
        <v>0.51873095120000001</v>
      </c>
      <c r="N98" s="107">
        <v>1.1243658129</v>
      </c>
      <c r="O98" s="119">
        <v>16293</v>
      </c>
      <c r="P98" s="119">
        <v>33075</v>
      </c>
      <c r="Q98" s="117">
        <v>501.33507837000002</v>
      </c>
      <c r="R98" s="107">
        <v>340.52223850000001</v>
      </c>
      <c r="S98" s="107">
        <v>738.09235460000002</v>
      </c>
      <c r="T98" s="107">
        <v>0.16631234340000001</v>
      </c>
      <c r="U98" s="108">
        <v>492.60770975000003</v>
      </c>
      <c r="V98" s="107">
        <v>485.10153355</v>
      </c>
      <c r="W98" s="107">
        <v>500.23003211000002</v>
      </c>
      <c r="X98" s="107">
        <v>0.76097189580000002</v>
      </c>
      <c r="Y98" s="107">
        <v>0.51687556800000001</v>
      </c>
      <c r="Z98" s="107">
        <v>1.1203435837</v>
      </c>
      <c r="AA98" s="119">
        <v>18112</v>
      </c>
      <c r="AB98" s="119">
        <v>35737</v>
      </c>
      <c r="AC98" s="117">
        <v>522.32219783000005</v>
      </c>
      <c r="AD98" s="107">
        <v>354.76856385999997</v>
      </c>
      <c r="AE98" s="107">
        <v>769.00973236000004</v>
      </c>
      <c r="AF98" s="107">
        <v>0.2704218082</v>
      </c>
      <c r="AG98" s="108">
        <v>506.81366651000002</v>
      </c>
      <c r="AH98" s="107">
        <v>499.48618680999999</v>
      </c>
      <c r="AI98" s="107">
        <v>514.24864059000004</v>
      </c>
      <c r="AJ98" s="107">
        <v>0.80452028539999998</v>
      </c>
      <c r="AK98" s="107">
        <v>0.54644146360000001</v>
      </c>
      <c r="AL98" s="107">
        <v>1.1844871459999999</v>
      </c>
      <c r="AM98" s="107">
        <v>0.8356024889</v>
      </c>
      <c r="AN98" s="107">
        <v>1.0418624595999999</v>
      </c>
      <c r="AO98" s="107">
        <v>0.70729070350000001</v>
      </c>
      <c r="AP98" s="107">
        <v>1.5346976558000001</v>
      </c>
      <c r="AQ98" s="107">
        <v>0.77259289279999999</v>
      </c>
      <c r="AR98" s="107">
        <v>0.94449533789999995</v>
      </c>
      <c r="AS98" s="107">
        <v>0.64120832049999998</v>
      </c>
      <c r="AT98" s="107">
        <v>1.3912349775999999</v>
      </c>
      <c r="AU98" s="105" t="s">
        <v>28</v>
      </c>
      <c r="AV98" s="105" t="s">
        <v>28</v>
      </c>
      <c r="AW98" s="105" t="s">
        <v>28</v>
      </c>
      <c r="AX98" s="105" t="s">
        <v>28</v>
      </c>
      <c r="AY98" s="105" t="s">
        <v>28</v>
      </c>
      <c r="AZ98" s="105" t="s">
        <v>28</v>
      </c>
      <c r="BA98" s="105" t="s">
        <v>28</v>
      </c>
      <c r="BB98" s="105" t="s">
        <v>28</v>
      </c>
      <c r="BC98" s="111" t="s">
        <v>28</v>
      </c>
      <c r="BD98" s="112">
        <v>15391</v>
      </c>
      <c r="BE98" s="112">
        <v>16293</v>
      </c>
      <c r="BF98" s="112">
        <v>18112</v>
      </c>
    </row>
    <row r="99" spans="1:93" x14ac:dyDescent="0.3">
      <c r="A99" s="10"/>
      <c r="B99" t="s">
        <v>108</v>
      </c>
      <c r="C99" s="105">
        <v>29455</v>
      </c>
      <c r="D99" s="119">
        <v>39355</v>
      </c>
      <c r="E99" s="117">
        <v>556.92240335999998</v>
      </c>
      <c r="F99" s="107">
        <v>378.31261205999999</v>
      </c>
      <c r="G99" s="107">
        <v>819.85784631000001</v>
      </c>
      <c r="H99" s="107">
        <v>0.26152702459999999</v>
      </c>
      <c r="I99" s="108">
        <v>748.44365391999997</v>
      </c>
      <c r="J99" s="107">
        <v>739.94499867000002</v>
      </c>
      <c r="K99" s="107">
        <v>757.03992067000001</v>
      </c>
      <c r="L99" s="107">
        <v>0.80129293020000003</v>
      </c>
      <c r="M99" s="107">
        <v>0.54431141510000003</v>
      </c>
      <c r="N99" s="107">
        <v>1.1796011295</v>
      </c>
      <c r="O99" s="119">
        <v>28476</v>
      </c>
      <c r="P99" s="119">
        <v>40485</v>
      </c>
      <c r="Q99" s="117">
        <v>530.25731417999998</v>
      </c>
      <c r="R99" s="107">
        <v>360.19507363000002</v>
      </c>
      <c r="S99" s="107">
        <v>780.61261752999997</v>
      </c>
      <c r="T99" s="107">
        <v>0.2712607366</v>
      </c>
      <c r="U99" s="108">
        <v>703.37161911999999</v>
      </c>
      <c r="V99" s="107">
        <v>695.24941729</v>
      </c>
      <c r="W99" s="107">
        <v>711.58870798999999</v>
      </c>
      <c r="X99" s="107">
        <v>0.80487269100000003</v>
      </c>
      <c r="Y99" s="107">
        <v>0.54673678319999996</v>
      </c>
      <c r="Z99" s="107">
        <v>1.1848846989999999</v>
      </c>
      <c r="AA99" s="119">
        <v>31360</v>
      </c>
      <c r="AB99" s="119">
        <v>41826</v>
      </c>
      <c r="AC99" s="117">
        <v>600.73922441000002</v>
      </c>
      <c r="AD99" s="107">
        <v>408.07969337999998</v>
      </c>
      <c r="AE99" s="107">
        <v>884.35573148000003</v>
      </c>
      <c r="AF99" s="107">
        <v>0.69396618809999999</v>
      </c>
      <c r="AG99" s="108">
        <v>749.77286855</v>
      </c>
      <c r="AH99" s="107">
        <v>741.52030901000001</v>
      </c>
      <c r="AI99" s="107">
        <v>758.11727283000005</v>
      </c>
      <c r="AJ99" s="107">
        <v>0.92530414039999997</v>
      </c>
      <c r="AK99" s="107">
        <v>0.62855531080000004</v>
      </c>
      <c r="AL99" s="107">
        <v>1.3621518068</v>
      </c>
      <c r="AM99" s="107">
        <v>0.52749502010000004</v>
      </c>
      <c r="AN99" s="107">
        <v>1.1329202036999999</v>
      </c>
      <c r="AO99" s="107">
        <v>0.76925775320000001</v>
      </c>
      <c r="AP99" s="107">
        <v>1.6685021148000001</v>
      </c>
      <c r="AQ99" s="107">
        <v>0.80382550870000002</v>
      </c>
      <c r="AR99" s="107">
        <v>0.95212063830000004</v>
      </c>
      <c r="AS99" s="107">
        <v>0.64649272719999995</v>
      </c>
      <c r="AT99" s="107">
        <v>1.4022334232</v>
      </c>
      <c r="AU99" s="105" t="s">
        <v>28</v>
      </c>
      <c r="AV99" s="105" t="s">
        <v>28</v>
      </c>
      <c r="AW99" s="105" t="s">
        <v>28</v>
      </c>
      <c r="AX99" s="105" t="s">
        <v>28</v>
      </c>
      <c r="AY99" s="105" t="s">
        <v>28</v>
      </c>
      <c r="AZ99" s="105" t="s">
        <v>28</v>
      </c>
      <c r="BA99" s="105" t="s">
        <v>28</v>
      </c>
      <c r="BB99" s="105" t="s">
        <v>28</v>
      </c>
      <c r="BC99" s="111" t="s">
        <v>28</v>
      </c>
      <c r="BD99" s="112">
        <v>29455</v>
      </c>
      <c r="BE99" s="112">
        <v>28476</v>
      </c>
      <c r="BF99" s="112">
        <v>31360</v>
      </c>
    </row>
    <row r="100" spans="1:93" x14ac:dyDescent="0.3">
      <c r="A100" s="10"/>
      <c r="B100" t="s">
        <v>109</v>
      </c>
      <c r="C100" s="105">
        <v>10132</v>
      </c>
      <c r="D100" s="119">
        <v>18495</v>
      </c>
      <c r="E100" s="117">
        <v>813.19361800000001</v>
      </c>
      <c r="F100" s="107">
        <v>552.19081073999996</v>
      </c>
      <c r="G100" s="107">
        <v>1197.564044</v>
      </c>
      <c r="H100" s="107">
        <v>0.42658656969999997</v>
      </c>
      <c r="I100" s="108">
        <v>547.82373614000005</v>
      </c>
      <c r="J100" s="107">
        <v>537.25993996</v>
      </c>
      <c r="K100" s="107">
        <v>558.59524145</v>
      </c>
      <c r="L100" s="107">
        <v>1.1700127218</v>
      </c>
      <c r="M100" s="107">
        <v>0.79448517439999999</v>
      </c>
      <c r="N100" s="107">
        <v>1.7230400430999999</v>
      </c>
      <c r="O100" s="119">
        <v>10242</v>
      </c>
      <c r="P100" s="119">
        <v>19020</v>
      </c>
      <c r="Q100" s="117">
        <v>637.18016478000004</v>
      </c>
      <c r="R100" s="107">
        <v>432.72238766999999</v>
      </c>
      <c r="S100" s="107">
        <v>938.24256372000002</v>
      </c>
      <c r="T100" s="107">
        <v>0.86573529549999995</v>
      </c>
      <c r="U100" s="108">
        <v>538.48580442000002</v>
      </c>
      <c r="V100" s="107">
        <v>528.15744542000004</v>
      </c>
      <c r="W100" s="107">
        <v>549.01613916999997</v>
      </c>
      <c r="X100" s="107">
        <v>0.96716990069999997</v>
      </c>
      <c r="Y100" s="107">
        <v>0.6568253248</v>
      </c>
      <c r="Z100" s="107">
        <v>1.4241497418</v>
      </c>
      <c r="AA100" s="119">
        <v>12182</v>
      </c>
      <c r="AB100" s="119">
        <v>19133</v>
      </c>
      <c r="AC100" s="117">
        <v>748.79807946000005</v>
      </c>
      <c r="AD100" s="107">
        <v>508.54224930999999</v>
      </c>
      <c r="AE100" s="107">
        <v>1102.5604354</v>
      </c>
      <c r="AF100" s="107">
        <v>0.46984636419999998</v>
      </c>
      <c r="AG100" s="108">
        <v>636.70098782000002</v>
      </c>
      <c r="AH100" s="107">
        <v>625.49438527999996</v>
      </c>
      <c r="AI100" s="107">
        <v>648.10837225</v>
      </c>
      <c r="AJ100" s="107">
        <v>1.1533556244000001</v>
      </c>
      <c r="AK100" s="107">
        <v>0.78329536300000002</v>
      </c>
      <c r="AL100" s="107">
        <v>1.6982472501000001</v>
      </c>
      <c r="AM100" s="107">
        <v>0.41430088069999998</v>
      </c>
      <c r="AN100" s="107">
        <v>1.1751748106</v>
      </c>
      <c r="AO100" s="107">
        <v>0.79761634059999997</v>
      </c>
      <c r="AP100" s="107">
        <v>1.7314537893999999</v>
      </c>
      <c r="AQ100" s="107">
        <v>0.21766308540000001</v>
      </c>
      <c r="AR100" s="107">
        <v>0.78355283499999995</v>
      </c>
      <c r="AS100" s="107">
        <v>0.53167760819999998</v>
      </c>
      <c r="AT100" s="107">
        <v>1.1547506153</v>
      </c>
      <c r="AU100" s="105" t="s">
        <v>28</v>
      </c>
      <c r="AV100" s="105" t="s">
        <v>28</v>
      </c>
      <c r="AW100" s="105" t="s">
        <v>28</v>
      </c>
      <c r="AX100" s="105" t="s">
        <v>28</v>
      </c>
      <c r="AY100" s="105" t="s">
        <v>28</v>
      </c>
      <c r="AZ100" s="105" t="s">
        <v>28</v>
      </c>
      <c r="BA100" s="105" t="s">
        <v>28</v>
      </c>
      <c r="BB100" s="105" t="s">
        <v>28</v>
      </c>
      <c r="BC100" s="111" t="s">
        <v>28</v>
      </c>
      <c r="BD100" s="112">
        <v>10132</v>
      </c>
      <c r="BE100" s="112">
        <v>10242</v>
      </c>
      <c r="BF100" s="112">
        <v>12182</v>
      </c>
    </row>
    <row r="101" spans="1:93" x14ac:dyDescent="0.3">
      <c r="A101" s="10"/>
      <c r="B101" t="s">
        <v>152</v>
      </c>
      <c r="C101" s="105">
        <v>6336</v>
      </c>
      <c r="D101" s="119">
        <v>19672</v>
      </c>
      <c r="E101" s="117">
        <v>431.73606280000001</v>
      </c>
      <c r="F101" s="107">
        <v>293.06629335000002</v>
      </c>
      <c r="G101" s="107">
        <v>636.02001373999997</v>
      </c>
      <c r="H101" s="107">
        <v>1.6003831199999999E-2</v>
      </c>
      <c r="I101" s="108">
        <v>322.08214721000002</v>
      </c>
      <c r="J101" s="107">
        <v>314.24836813000002</v>
      </c>
      <c r="K101" s="107">
        <v>330.11121162000001</v>
      </c>
      <c r="L101" s="107">
        <v>0.62117640220000003</v>
      </c>
      <c r="M101" s="107">
        <v>0.4216600868</v>
      </c>
      <c r="N101" s="107">
        <v>0.91509757449999996</v>
      </c>
      <c r="O101" s="119">
        <v>6657</v>
      </c>
      <c r="P101" s="119">
        <v>20926</v>
      </c>
      <c r="Q101" s="117">
        <v>391.65878708999998</v>
      </c>
      <c r="R101" s="107">
        <v>265.86354574000001</v>
      </c>
      <c r="S101" s="107">
        <v>576.97494809</v>
      </c>
      <c r="T101" s="107">
        <v>8.5137506999999994E-3</v>
      </c>
      <c r="U101" s="108">
        <v>318.1209978</v>
      </c>
      <c r="V101" s="107">
        <v>310.57015752000001</v>
      </c>
      <c r="W101" s="107">
        <v>325.85542040000001</v>
      </c>
      <c r="X101" s="107">
        <v>0.59449526389999996</v>
      </c>
      <c r="Y101" s="107">
        <v>0.40355182620000002</v>
      </c>
      <c r="Z101" s="107">
        <v>0.87578495700000003</v>
      </c>
      <c r="AA101" s="119">
        <v>7059</v>
      </c>
      <c r="AB101" s="119">
        <v>21576</v>
      </c>
      <c r="AC101" s="117">
        <v>406.11923775999998</v>
      </c>
      <c r="AD101" s="107">
        <v>275.61177483</v>
      </c>
      <c r="AE101" s="107">
        <v>598.42448812999999</v>
      </c>
      <c r="AF101" s="107">
        <v>1.7692476499999998E-2</v>
      </c>
      <c r="AG101" s="108">
        <v>327.16907674999999</v>
      </c>
      <c r="AH101" s="107">
        <v>319.62522758</v>
      </c>
      <c r="AI101" s="107">
        <v>334.89097714000002</v>
      </c>
      <c r="AJ101" s="107">
        <v>0.62553566829999996</v>
      </c>
      <c r="AK101" s="107">
        <v>0.4245181703</v>
      </c>
      <c r="AL101" s="107">
        <v>0.92173880799999997</v>
      </c>
      <c r="AM101" s="107">
        <v>0.85496707900000002</v>
      </c>
      <c r="AN101" s="107">
        <v>1.0369210423999999</v>
      </c>
      <c r="AO101" s="107">
        <v>0.70292285200000004</v>
      </c>
      <c r="AP101" s="107">
        <v>1.5296205622000001</v>
      </c>
      <c r="AQ101" s="107">
        <v>0.62309392460000002</v>
      </c>
      <c r="AR101" s="107">
        <v>0.90717181359999999</v>
      </c>
      <c r="AS101" s="107">
        <v>0.61511612989999997</v>
      </c>
      <c r="AT101" s="107">
        <v>1.3378948451999999</v>
      </c>
      <c r="AU101" s="105" t="s">
        <v>28</v>
      </c>
      <c r="AV101" s="105" t="s">
        <v>28</v>
      </c>
      <c r="AW101" s="105" t="s">
        <v>28</v>
      </c>
      <c r="AX101" s="105" t="s">
        <v>28</v>
      </c>
      <c r="AY101" s="105" t="s">
        <v>28</v>
      </c>
      <c r="AZ101" s="105" t="s">
        <v>28</v>
      </c>
      <c r="BA101" s="105" t="s">
        <v>28</v>
      </c>
      <c r="BB101" s="105" t="s">
        <v>28</v>
      </c>
      <c r="BC101" s="111" t="s">
        <v>28</v>
      </c>
      <c r="BD101" s="112">
        <v>6336</v>
      </c>
      <c r="BE101" s="112">
        <v>6657</v>
      </c>
      <c r="BF101" s="112">
        <v>7059</v>
      </c>
    </row>
    <row r="102" spans="1:93" x14ac:dyDescent="0.3">
      <c r="A102" s="10"/>
      <c r="B102" t="s">
        <v>153</v>
      </c>
      <c r="C102" s="105">
        <v>10327</v>
      </c>
      <c r="D102" s="119">
        <v>15629</v>
      </c>
      <c r="E102" s="117">
        <v>757.80860798000003</v>
      </c>
      <c r="F102" s="107">
        <v>514.64924428999996</v>
      </c>
      <c r="G102" s="107">
        <v>1115.8549103</v>
      </c>
      <c r="H102" s="107">
        <v>0.66137073349999997</v>
      </c>
      <c r="I102" s="108">
        <v>660.75884573999997</v>
      </c>
      <c r="J102" s="107">
        <v>648.13700673000005</v>
      </c>
      <c r="K102" s="107">
        <v>673.62648279999996</v>
      </c>
      <c r="L102" s="107">
        <v>1.0903254679000001</v>
      </c>
      <c r="M102" s="107">
        <v>0.74047084210000003</v>
      </c>
      <c r="N102" s="107">
        <v>1.6054779722000001</v>
      </c>
      <c r="O102" s="119">
        <v>9397</v>
      </c>
      <c r="P102" s="119">
        <v>16743</v>
      </c>
      <c r="Q102" s="117">
        <v>714.97425330999999</v>
      </c>
      <c r="R102" s="107">
        <v>485.54039138000002</v>
      </c>
      <c r="S102" s="107">
        <v>1052.8231883000001</v>
      </c>
      <c r="T102" s="107">
        <v>0.67861087740000003</v>
      </c>
      <c r="U102" s="108">
        <v>561.24947739000004</v>
      </c>
      <c r="V102" s="107">
        <v>550.01568516999998</v>
      </c>
      <c r="W102" s="107">
        <v>572.71271415000001</v>
      </c>
      <c r="X102" s="107">
        <v>1.0852528308</v>
      </c>
      <c r="Y102" s="107">
        <v>0.73699728600000003</v>
      </c>
      <c r="Z102" s="107">
        <v>1.598070616</v>
      </c>
      <c r="AA102" s="119">
        <v>12204</v>
      </c>
      <c r="AB102" s="119">
        <v>16724</v>
      </c>
      <c r="AC102" s="117">
        <v>885.56019437999998</v>
      </c>
      <c r="AD102" s="107">
        <v>601.44775545000005</v>
      </c>
      <c r="AE102" s="107">
        <v>1303.8819262</v>
      </c>
      <c r="AF102" s="107">
        <v>0.1158016033</v>
      </c>
      <c r="AG102" s="108">
        <v>729.72972973000003</v>
      </c>
      <c r="AH102" s="107">
        <v>716.89720379000005</v>
      </c>
      <c r="AI102" s="107">
        <v>742.79195905999995</v>
      </c>
      <c r="AJ102" s="107">
        <v>1.3640070120000001</v>
      </c>
      <c r="AK102" s="107">
        <v>0.92639547369999997</v>
      </c>
      <c r="AL102" s="107">
        <v>2.0083378875000002</v>
      </c>
      <c r="AM102" s="107">
        <v>0.27919905420000002</v>
      </c>
      <c r="AN102" s="107">
        <v>1.2385903272000001</v>
      </c>
      <c r="AO102" s="107">
        <v>0.84064898330000004</v>
      </c>
      <c r="AP102" s="107">
        <v>1.8249067438</v>
      </c>
      <c r="AQ102" s="107">
        <v>0.76860362149999994</v>
      </c>
      <c r="AR102" s="107">
        <v>0.94347602519999996</v>
      </c>
      <c r="AS102" s="107">
        <v>0.64030766539999995</v>
      </c>
      <c r="AT102" s="107">
        <v>1.390186403</v>
      </c>
      <c r="AU102" s="105" t="s">
        <v>28</v>
      </c>
      <c r="AV102" s="105" t="s">
        <v>28</v>
      </c>
      <c r="AW102" s="105" t="s">
        <v>28</v>
      </c>
      <c r="AX102" s="105" t="s">
        <v>28</v>
      </c>
      <c r="AY102" s="105" t="s">
        <v>28</v>
      </c>
      <c r="AZ102" s="105" t="s">
        <v>28</v>
      </c>
      <c r="BA102" s="105" t="s">
        <v>28</v>
      </c>
      <c r="BB102" s="105" t="s">
        <v>28</v>
      </c>
      <c r="BC102" s="111" t="s">
        <v>28</v>
      </c>
      <c r="BD102" s="112">
        <v>10327</v>
      </c>
      <c r="BE102" s="112">
        <v>9397</v>
      </c>
      <c r="BF102" s="112">
        <v>12204</v>
      </c>
    </row>
    <row r="103" spans="1:93" x14ac:dyDescent="0.3">
      <c r="A103" s="10"/>
      <c r="B103" t="s">
        <v>110</v>
      </c>
      <c r="C103" s="105">
        <v>22648</v>
      </c>
      <c r="D103" s="119">
        <v>32666</v>
      </c>
      <c r="E103" s="117">
        <v>602.56290825999997</v>
      </c>
      <c r="F103" s="107">
        <v>409.30360641999999</v>
      </c>
      <c r="G103" s="107">
        <v>887.07270767</v>
      </c>
      <c r="H103" s="107">
        <v>0.46936203119999997</v>
      </c>
      <c r="I103" s="108">
        <v>693.32027184000003</v>
      </c>
      <c r="J103" s="107">
        <v>684.34924661000002</v>
      </c>
      <c r="K103" s="107">
        <v>702.40889680999999</v>
      </c>
      <c r="L103" s="107">
        <v>0.86695991309999998</v>
      </c>
      <c r="M103" s="107">
        <v>0.58890086689999999</v>
      </c>
      <c r="N103" s="107">
        <v>1.2763090242999999</v>
      </c>
      <c r="O103" s="119">
        <v>22327</v>
      </c>
      <c r="P103" s="119">
        <v>33148</v>
      </c>
      <c r="Q103" s="117">
        <v>558.34251548999998</v>
      </c>
      <c r="R103" s="107">
        <v>379.25107901000001</v>
      </c>
      <c r="S103" s="107">
        <v>822.00521463999996</v>
      </c>
      <c r="T103" s="107">
        <v>0.40176825939999999</v>
      </c>
      <c r="U103" s="108">
        <v>673.55496560999995</v>
      </c>
      <c r="V103" s="107">
        <v>664.77766947999999</v>
      </c>
      <c r="W103" s="107">
        <v>682.44815149999999</v>
      </c>
      <c r="X103" s="107">
        <v>0.84750295929999997</v>
      </c>
      <c r="Y103" s="107">
        <v>0.5756617181</v>
      </c>
      <c r="Z103" s="107">
        <v>1.2477141408000001</v>
      </c>
      <c r="AA103" s="119">
        <v>22650</v>
      </c>
      <c r="AB103" s="119">
        <v>32782</v>
      </c>
      <c r="AC103" s="117">
        <v>535.52270542999997</v>
      </c>
      <c r="AD103" s="107">
        <v>363.73514468000002</v>
      </c>
      <c r="AE103" s="107">
        <v>788.44338312000002</v>
      </c>
      <c r="AF103" s="107">
        <v>0.32924610869999998</v>
      </c>
      <c r="AG103" s="108">
        <v>690.92794825999999</v>
      </c>
      <c r="AH103" s="107">
        <v>681.98826999000005</v>
      </c>
      <c r="AI103" s="107">
        <v>699.98481015000004</v>
      </c>
      <c r="AJ103" s="107">
        <v>0.82485270899999996</v>
      </c>
      <c r="AK103" s="107">
        <v>0.56025247180000004</v>
      </c>
      <c r="AL103" s="107">
        <v>1.2144203296</v>
      </c>
      <c r="AM103" s="107">
        <v>0.83274977650000004</v>
      </c>
      <c r="AN103" s="107">
        <v>0.95912937060000003</v>
      </c>
      <c r="AO103" s="107">
        <v>0.65114268310000001</v>
      </c>
      <c r="AP103" s="107">
        <v>1.4127919630000001</v>
      </c>
      <c r="AQ103" s="107">
        <v>0.6996499705</v>
      </c>
      <c r="AR103" s="107">
        <v>0.92661281969999998</v>
      </c>
      <c r="AS103" s="107">
        <v>0.6291150378</v>
      </c>
      <c r="AT103" s="107">
        <v>1.3647922336</v>
      </c>
      <c r="AU103" s="105" t="s">
        <v>28</v>
      </c>
      <c r="AV103" s="105" t="s">
        <v>28</v>
      </c>
      <c r="AW103" s="105" t="s">
        <v>28</v>
      </c>
      <c r="AX103" s="105" t="s">
        <v>28</v>
      </c>
      <c r="AY103" s="105" t="s">
        <v>28</v>
      </c>
      <c r="AZ103" s="105" t="s">
        <v>28</v>
      </c>
      <c r="BA103" s="105" t="s">
        <v>28</v>
      </c>
      <c r="BB103" s="105" t="s">
        <v>28</v>
      </c>
      <c r="BC103" s="111" t="s">
        <v>28</v>
      </c>
      <c r="BD103" s="112">
        <v>22648</v>
      </c>
      <c r="BE103" s="112">
        <v>22327</v>
      </c>
      <c r="BF103" s="112">
        <v>22650</v>
      </c>
    </row>
    <row r="104" spans="1:93" x14ac:dyDescent="0.3">
      <c r="A104" s="10"/>
      <c r="B104" t="s">
        <v>111</v>
      </c>
      <c r="C104" s="105">
        <v>19175</v>
      </c>
      <c r="D104" s="119">
        <v>27060</v>
      </c>
      <c r="E104" s="117">
        <v>573.23367872999995</v>
      </c>
      <c r="F104" s="107">
        <v>389.35560913</v>
      </c>
      <c r="G104" s="107">
        <v>843.95047281999996</v>
      </c>
      <c r="H104" s="107">
        <v>0.32894688599999999</v>
      </c>
      <c r="I104" s="108">
        <v>708.61049519999995</v>
      </c>
      <c r="J104" s="107">
        <v>698.65144091000002</v>
      </c>
      <c r="K104" s="107">
        <v>718.71151264000002</v>
      </c>
      <c r="L104" s="107">
        <v>0.82476138750000005</v>
      </c>
      <c r="M104" s="107">
        <v>0.56019993999999995</v>
      </c>
      <c r="N104" s="107">
        <v>1.2142652966</v>
      </c>
      <c r="O104" s="119">
        <v>17774</v>
      </c>
      <c r="P104" s="119">
        <v>28416</v>
      </c>
      <c r="Q104" s="117">
        <v>547.31354672999998</v>
      </c>
      <c r="R104" s="107">
        <v>371.73777478</v>
      </c>
      <c r="S104" s="107">
        <v>805.81565491000003</v>
      </c>
      <c r="T104" s="107">
        <v>0.34751321860000001</v>
      </c>
      <c r="U104" s="108">
        <v>625.49268017999998</v>
      </c>
      <c r="V104" s="107">
        <v>616.36439286999996</v>
      </c>
      <c r="W104" s="107">
        <v>634.75615640000001</v>
      </c>
      <c r="X104" s="107">
        <v>0.8307621892</v>
      </c>
      <c r="Y104" s="107">
        <v>0.56425734289999996</v>
      </c>
      <c r="Z104" s="107">
        <v>1.2231401572</v>
      </c>
      <c r="AA104" s="119">
        <v>24355</v>
      </c>
      <c r="AB104" s="119">
        <v>33018</v>
      </c>
      <c r="AC104" s="117">
        <v>637.31908868999994</v>
      </c>
      <c r="AD104" s="107">
        <v>432.93741856999998</v>
      </c>
      <c r="AE104" s="107">
        <v>938.18552839999995</v>
      </c>
      <c r="AF104" s="107">
        <v>0.92519688730000005</v>
      </c>
      <c r="AG104" s="108">
        <v>737.62796050999998</v>
      </c>
      <c r="AH104" s="107">
        <v>728.42204247999996</v>
      </c>
      <c r="AI104" s="107">
        <v>746.95022444000006</v>
      </c>
      <c r="AJ104" s="107">
        <v>0.98164722319999997</v>
      </c>
      <c r="AK104" s="107">
        <v>0.66684306550000005</v>
      </c>
      <c r="AL104" s="107">
        <v>1.4450645448999999</v>
      </c>
      <c r="AM104" s="107">
        <v>0.44090242200000002</v>
      </c>
      <c r="AN104" s="107">
        <v>1.1644496878999999</v>
      </c>
      <c r="AO104" s="107">
        <v>0.79061105200000004</v>
      </c>
      <c r="AP104" s="107">
        <v>1.7150570716</v>
      </c>
      <c r="AQ104" s="107">
        <v>0.81487717930000003</v>
      </c>
      <c r="AR104" s="107">
        <v>0.95478260790000002</v>
      </c>
      <c r="AS104" s="107">
        <v>0.64816582450000004</v>
      </c>
      <c r="AT104" s="107">
        <v>1.4064453786</v>
      </c>
      <c r="AU104" s="105" t="s">
        <v>28</v>
      </c>
      <c r="AV104" s="105" t="s">
        <v>28</v>
      </c>
      <c r="AW104" s="105" t="s">
        <v>28</v>
      </c>
      <c r="AX104" s="105" t="s">
        <v>28</v>
      </c>
      <c r="AY104" s="105" t="s">
        <v>28</v>
      </c>
      <c r="AZ104" s="105" t="s">
        <v>28</v>
      </c>
      <c r="BA104" s="105" t="s">
        <v>28</v>
      </c>
      <c r="BB104" s="105" t="s">
        <v>28</v>
      </c>
      <c r="BC104" s="111" t="s">
        <v>28</v>
      </c>
      <c r="BD104" s="112">
        <v>19175</v>
      </c>
      <c r="BE104" s="112">
        <v>17774</v>
      </c>
      <c r="BF104" s="112">
        <v>24355</v>
      </c>
    </row>
    <row r="105" spans="1:93" x14ac:dyDescent="0.3">
      <c r="A105" s="10"/>
      <c r="B105" s="3" t="s">
        <v>167</v>
      </c>
      <c r="C105" s="115">
        <v>975</v>
      </c>
      <c r="D105" s="118">
        <v>967</v>
      </c>
      <c r="E105" s="114">
        <v>1107.2452321000001</v>
      </c>
      <c r="F105" s="113">
        <v>743.82347460000005</v>
      </c>
      <c r="G105" s="113">
        <v>1648.2297828999999</v>
      </c>
      <c r="H105" s="113">
        <v>2.1777015899999998E-2</v>
      </c>
      <c r="I105" s="116">
        <v>1008.2730093</v>
      </c>
      <c r="J105" s="113">
        <v>946.92999889999999</v>
      </c>
      <c r="K105" s="113">
        <v>1073.5898772999999</v>
      </c>
      <c r="L105" s="113">
        <v>1.5930904757</v>
      </c>
      <c r="M105" s="113">
        <v>1.0702038344</v>
      </c>
      <c r="N105" s="113">
        <v>2.3714522246</v>
      </c>
      <c r="O105" s="118">
        <v>592</v>
      </c>
      <c r="P105" s="118">
        <v>945</v>
      </c>
      <c r="Q105" s="114">
        <v>730.78801103000001</v>
      </c>
      <c r="R105" s="113">
        <v>486.29926585999999</v>
      </c>
      <c r="S105" s="113">
        <v>1098.1943724</v>
      </c>
      <c r="T105" s="113">
        <v>0.6178034187</v>
      </c>
      <c r="U105" s="116">
        <v>626.45502646</v>
      </c>
      <c r="V105" s="113">
        <v>577.97057716999996</v>
      </c>
      <c r="W105" s="113">
        <v>679.00671016000001</v>
      </c>
      <c r="X105" s="113">
        <v>1.1092563878999999</v>
      </c>
      <c r="Y105" s="113">
        <v>0.73814917449999995</v>
      </c>
      <c r="Z105" s="113">
        <v>1.6669391183</v>
      </c>
      <c r="AA105" s="118">
        <v>871</v>
      </c>
      <c r="AB105" s="118">
        <v>902</v>
      </c>
      <c r="AC105" s="114">
        <v>1231.5946833</v>
      </c>
      <c r="AD105" s="113">
        <v>829.24674590999996</v>
      </c>
      <c r="AE105" s="113">
        <v>1829.1605863</v>
      </c>
      <c r="AF105" s="113">
        <v>1.5108668999999999E-3</v>
      </c>
      <c r="AG105" s="116">
        <v>965.63192905000005</v>
      </c>
      <c r="AH105" s="113">
        <v>903.58654103000003</v>
      </c>
      <c r="AI105" s="113">
        <v>1031.9377061</v>
      </c>
      <c r="AJ105" s="113">
        <v>1.8969955906</v>
      </c>
      <c r="AK105" s="113">
        <v>1.2772687653000001</v>
      </c>
      <c r="AL105" s="113">
        <v>2.8174119406</v>
      </c>
      <c r="AM105" s="113">
        <v>1.39634648E-2</v>
      </c>
      <c r="AN105" s="113">
        <v>1.685296782</v>
      </c>
      <c r="AO105" s="113">
        <v>1.1115874937000001</v>
      </c>
      <c r="AP105" s="113">
        <v>2.5551072314000001</v>
      </c>
      <c r="AQ105" s="113">
        <v>5.1479401299999998E-2</v>
      </c>
      <c r="AR105" s="113">
        <v>0.6600055614</v>
      </c>
      <c r="AS105" s="113">
        <v>0.4344469265</v>
      </c>
      <c r="AT105" s="113">
        <v>1.0026710158000001</v>
      </c>
      <c r="AU105" s="115" t="s">
        <v>28</v>
      </c>
      <c r="AV105" s="115" t="s">
        <v>28</v>
      </c>
      <c r="AW105" s="115">
        <v>3</v>
      </c>
      <c r="AX105" s="115" t="s">
        <v>28</v>
      </c>
      <c r="AY105" s="115" t="s">
        <v>28</v>
      </c>
      <c r="AZ105" s="115" t="s">
        <v>28</v>
      </c>
      <c r="BA105" s="115" t="s">
        <v>28</v>
      </c>
      <c r="BB105" s="115" t="s">
        <v>28</v>
      </c>
      <c r="BC105" s="109">
        <v>-3</v>
      </c>
      <c r="BD105" s="110">
        <v>975</v>
      </c>
      <c r="BE105" s="110">
        <v>592</v>
      </c>
      <c r="BF105" s="110">
        <v>871</v>
      </c>
      <c r="CO105" s="4"/>
    </row>
    <row r="106" spans="1:93" x14ac:dyDescent="0.3">
      <c r="A106" s="10"/>
      <c r="B106" t="s">
        <v>115</v>
      </c>
      <c r="C106" s="105">
        <v>19711</v>
      </c>
      <c r="D106" s="119">
        <v>39407</v>
      </c>
      <c r="E106" s="117">
        <v>641.22436809999999</v>
      </c>
      <c r="F106" s="107">
        <v>435.59256920000001</v>
      </c>
      <c r="G106" s="107">
        <v>943.92953260000002</v>
      </c>
      <c r="H106" s="107">
        <v>0.68296563700000001</v>
      </c>
      <c r="I106" s="108">
        <v>500.19032152</v>
      </c>
      <c r="J106" s="107">
        <v>493.25604527000002</v>
      </c>
      <c r="K106" s="107">
        <v>507.22208097999999</v>
      </c>
      <c r="L106" s="107">
        <v>0.92258553389999998</v>
      </c>
      <c r="M106" s="107">
        <v>0.62672509499999995</v>
      </c>
      <c r="N106" s="107">
        <v>1.3581139068999999</v>
      </c>
      <c r="O106" s="119">
        <v>21137</v>
      </c>
      <c r="P106" s="119">
        <v>39892</v>
      </c>
      <c r="Q106" s="117">
        <v>647.69983176999995</v>
      </c>
      <c r="R106" s="107">
        <v>440.00052935000002</v>
      </c>
      <c r="S106" s="107">
        <v>953.44219856999996</v>
      </c>
      <c r="T106" s="107">
        <v>0.93130300720000003</v>
      </c>
      <c r="U106" s="108">
        <v>529.85561014999996</v>
      </c>
      <c r="V106" s="107">
        <v>522.76048839999999</v>
      </c>
      <c r="W106" s="107">
        <v>537.04702982000003</v>
      </c>
      <c r="X106" s="107">
        <v>0.98313760630000002</v>
      </c>
      <c r="Y106" s="107">
        <v>0.66787274900000004</v>
      </c>
      <c r="Z106" s="107">
        <v>1.4472211275</v>
      </c>
      <c r="AA106" s="119">
        <v>22429</v>
      </c>
      <c r="AB106" s="119">
        <v>38103</v>
      </c>
      <c r="AC106" s="117">
        <v>653.55192270999999</v>
      </c>
      <c r="AD106" s="107">
        <v>443.95934603000001</v>
      </c>
      <c r="AE106" s="107">
        <v>962.09285714999999</v>
      </c>
      <c r="AF106" s="107">
        <v>0.97319945809999997</v>
      </c>
      <c r="AG106" s="108">
        <v>588.64131433</v>
      </c>
      <c r="AH106" s="107">
        <v>580.98790134000001</v>
      </c>
      <c r="AI106" s="107">
        <v>596.39554651000003</v>
      </c>
      <c r="AJ106" s="107">
        <v>1.0066502660000001</v>
      </c>
      <c r="AK106" s="107">
        <v>0.68381987450000004</v>
      </c>
      <c r="AL106" s="107">
        <v>1.4818884268000001</v>
      </c>
      <c r="AM106" s="107">
        <v>0.96366897330000001</v>
      </c>
      <c r="AN106" s="107">
        <v>1.0090351898000001</v>
      </c>
      <c r="AO106" s="107">
        <v>0.68520725930000004</v>
      </c>
      <c r="AP106" s="107">
        <v>1.4859037181999999</v>
      </c>
      <c r="AQ106" s="107">
        <v>0.95941570539999999</v>
      </c>
      <c r="AR106" s="107">
        <v>1.0100985925999999</v>
      </c>
      <c r="AS106" s="107">
        <v>0.68594350179999997</v>
      </c>
      <c r="AT106" s="107">
        <v>1.4874390736000001</v>
      </c>
      <c r="AU106" s="105" t="s">
        <v>28</v>
      </c>
      <c r="AV106" s="105" t="s">
        <v>28</v>
      </c>
      <c r="AW106" s="105" t="s">
        <v>28</v>
      </c>
      <c r="AX106" s="105" t="s">
        <v>28</v>
      </c>
      <c r="AY106" s="105" t="s">
        <v>28</v>
      </c>
      <c r="AZ106" s="105" t="s">
        <v>28</v>
      </c>
      <c r="BA106" s="105" t="s">
        <v>28</v>
      </c>
      <c r="BB106" s="105" t="s">
        <v>28</v>
      </c>
      <c r="BC106" s="111" t="s">
        <v>28</v>
      </c>
      <c r="BD106" s="112">
        <v>19711</v>
      </c>
      <c r="BE106" s="112">
        <v>21137</v>
      </c>
      <c r="BF106" s="112">
        <v>22429</v>
      </c>
    </row>
    <row r="107" spans="1:93" x14ac:dyDescent="0.3">
      <c r="A107" s="10"/>
      <c r="B107" t="s">
        <v>116</v>
      </c>
      <c r="C107" s="105">
        <v>32745</v>
      </c>
      <c r="D107" s="119">
        <v>36152</v>
      </c>
      <c r="E107" s="117">
        <v>1055.6979506</v>
      </c>
      <c r="F107" s="107">
        <v>717.24850704000005</v>
      </c>
      <c r="G107" s="107">
        <v>1553.8521892000001</v>
      </c>
      <c r="H107" s="107">
        <v>3.4046175800000002E-2</v>
      </c>
      <c r="I107" s="108">
        <v>905.75901748000001</v>
      </c>
      <c r="J107" s="107">
        <v>896.00152056000002</v>
      </c>
      <c r="K107" s="107">
        <v>915.62277399000004</v>
      </c>
      <c r="L107" s="107">
        <v>1.5189248972</v>
      </c>
      <c r="M107" s="107">
        <v>1.0319681061999999</v>
      </c>
      <c r="N107" s="107">
        <v>2.2356629332</v>
      </c>
      <c r="O107" s="119">
        <v>35907</v>
      </c>
      <c r="P107" s="119">
        <v>37602</v>
      </c>
      <c r="Q107" s="117">
        <v>1167.581089</v>
      </c>
      <c r="R107" s="107">
        <v>793.28405737000003</v>
      </c>
      <c r="S107" s="107">
        <v>1718.4835453000001</v>
      </c>
      <c r="T107" s="107">
        <v>3.7092790999999998E-3</v>
      </c>
      <c r="U107" s="108">
        <v>954.92261050000002</v>
      </c>
      <c r="V107" s="107">
        <v>945.09647775999997</v>
      </c>
      <c r="W107" s="107">
        <v>964.85090518000004</v>
      </c>
      <c r="X107" s="107">
        <v>1.7722605760000001</v>
      </c>
      <c r="Y107" s="107">
        <v>1.2041185608</v>
      </c>
      <c r="Z107" s="107">
        <v>2.6084703380000001</v>
      </c>
      <c r="AA107" s="119">
        <v>35057</v>
      </c>
      <c r="AB107" s="119">
        <v>35103</v>
      </c>
      <c r="AC107" s="117">
        <v>1194.5696641</v>
      </c>
      <c r="AD107" s="107">
        <v>811.59738999000001</v>
      </c>
      <c r="AE107" s="107">
        <v>1758.2568647000001</v>
      </c>
      <c r="AF107" s="107">
        <v>1.9896682000000001E-3</v>
      </c>
      <c r="AG107" s="108">
        <v>998.68957068999998</v>
      </c>
      <c r="AH107" s="107">
        <v>988.28988694999998</v>
      </c>
      <c r="AI107" s="107">
        <v>1009.1986894</v>
      </c>
      <c r="AJ107" s="107">
        <v>1.8399668463000001</v>
      </c>
      <c r="AK107" s="107">
        <v>1.250083888</v>
      </c>
      <c r="AL107" s="107">
        <v>2.7082006481000001</v>
      </c>
      <c r="AM107" s="107">
        <v>0.90779115789999998</v>
      </c>
      <c r="AN107" s="107">
        <v>1.0231149471000001</v>
      </c>
      <c r="AO107" s="107">
        <v>0.69500137299999998</v>
      </c>
      <c r="AP107" s="107">
        <v>1.5061325568999999</v>
      </c>
      <c r="AQ107" s="107">
        <v>0.60965049270000005</v>
      </c>
      <c r="AR107" s="107">
        <v>1.1059802553</v>
      </c>
      <c r="AS107" s="107">
        <v>0.75129723520000002</v>
      </c>
      <c r="AT107" s="107">
        <v>1.6281070499000001</v>
      </c>
      <c r="AU107" s="105" t="s">
        <v>28</v>
      </c>
      <c r="AV107" s="105">
        <v>2</v>
      </c>
      <c r="AW107" s="105">
        <v>3</v>
      </c>
      <c r="AX107" s="105" t="s">
        <v>28</v>
      </c>
      <c r="AY107" s="105" t="s">
        <v>28</v>
      </c>
      <c r="AZ107" s="105" t="s">
        <v>28</v>
      </c>
      <c r="BA107" s="105" t="s">
        <v>28</v>
      </c>
      <c r="BB107" s="105" t="s">
        <v>28</v>
      </c>
      <c r="BC107" s="111" t="s">
        <v>235</v>
      </c>
      <c r="BD107" s="112">
        <v>32745</v>
      </c>
      <c r="BE107" s="112">
        <v>35907</v>
      </c>
      <c r="BF107" s="112">
        <v>35057</v>
      </c>
    </row>
    <row r="108" spans="1:93" x14ac:dyDescent="0.3">
      <c r="A108" s="10"/>
      <c r="B108" t="s">
        <v>117</v>
      </c>
      <c r="C108" s="105">
        <v>16721</v>
      </c>
      <c r="D108" s="119">
        <v>30222</v>
      </c>
      <c r="E108" s="117">
        <v>725.73208025999998</v>
      </c>
      <c r="F108" s="107">
        <v>492.97742500999999</v>
      </c>
      <c r="G108" s="107">
        <v>1068.3796572000001</v>
      </c>
      <c r="H108" s="107">
        <v>0.82658790289999995</v>
      </c>
      <c r="I108" s="108">
        <v>553.27245053000001</v>
      </c>
      <c r="J108" s="107">
        <v>544.94966236000005</v>
      </c>
      <c r="K108" s="107">
        <v>561.72234917000003</v>
      </c>
      <c r="L108" s="107">
        <v>1.0441741644</v>
      </c>
      <c r="M108" s="107">
        <v>0.70928970179999995</v>
      </c>
      <c r="N108" s="107">
        <v>1.5371711766</v>
      </c>
      <c r="O108" s="119">
        <v>16365</v>
      </c>
      <c r="P108" s="119">
        <v>31789</v>
      </c>
      <c r="Q108" s="117">
        <v>695.92282602</v>
      </c>
      <c r="R108" s="107">
        <v>472.73664509999998</v>
      </c>
      <c r="S108" s="107">
        <v>1024.4786073</v>
      </c>
      <c r="T108" s="107">
        <v>0.78118392520000002</v>
      </c>
      <c r="U108" s="108">
        <v>514.80071723000003</v>
      </c>
      <c r="V108" s="107">
        <v>506.97351523999998</v>
      </c>
      <c r="W108" s="107">
        <v>522.74876398000004</v>
      </c>
      <c r="X108" s="107">
        <v>1.0563348449000001</v>
      </c>
      <c r="Y108" s="107">
        <v>0.71756259749999995</v>
      </c>
      <c r="Z108" s="107">
        <v>1.5550466377000001</v>
      </c>
      <c r="AA108" s="119">
        <v>18617</v>
      </c>
      <c r="AB108" s="119">
        <v>31211</v>
      </c>
      <c r="AC108" s="117">
        <v>742.30671507</v>
      </c>
      <c r="AD108" s="107">
        <v>504.25212455000002</v>
      </c>
      <c r="AE108" s="107">
        <v>1092.7455382000001</v>
      </c>
      <c r="AF108" s="107">
        <v>0.49711473099999998</v>
      </c>
      <c r="AG108" s="108">
        <v>596.48841755000001</v>
      </c>
      <c r="AH108" s="107">
        <v>587.98135237999998</v>
      </c>
      <c r="AI108" s="107">
        <v>605.11856510999996</v>
      </c>
      <c r="AJ108" s="107">
        <v>1.1433571324</v>
      </c>
      <c r="AK108" s="107">
        <v>0.77668738729999998</v>
      </c>
      <c r="AL108" s="107">
        <v>1.6831296008000001</v>
      </c>
      <c r="AM108" s="107">
        <v>0.74388858270000002</v>
      </c>
      <c r="AN108" s="107">
        <v>1.0666509092000001</v>
      </c>
      <c r="AO108" s="107">
        <v>0.72429074240000002</v>
      </c>
      <c r="AP108" s="107">
        <v>1.5708390228</v>
      </c>
      <c r="AQ108" s="107">
        <v>0.83183417150000005</v>
      </c>
      <c r="AR108" s="107">
        <v>0.95892526310000004</v>
      </c>
      <c r="AS108" s="107">
        <v>0.65111873129999998</v>
      </c>
      <c r="AT108" s="107">
        <v>1.4122426771000001</v>
      </c>
      <c r="AU108" s="105" t="s">
        <v>28</v>
      </c>
      <c r="AV108" s="105" t="s">
        <v>28</v>
      </c>
      <c r="AW108" s="105" t="s">
        <v>28</v>
      </c>
      <c r="AX108" s="105" t="s">
        <v>28</v>
      </c>
      <c r="AY108" s="105" t="s">
        <v>28</v>
      </c>
      <c r="AZ108" s="105" t="s">
        <v>28</v>
      </c>
      <c r="BA108" s="105" t="s">
        <v>28</v>
      </c>
      <c r="BB108" s="105" t="s">
        <v>28</v>
      </c>
      <c r="BC108" s="111" t="s">
        <v>28</v>
      </c>
      <c r="BD108" s="112">
        <v>16721</v>
      </c>
      <c r="BE108" s="112">
        <v>16365</v>
      </c>
      <c r="BF108" s="112">
        <v>18617</v>
      </c>
    </row>
    <row r="109" spans="1:93" x14ac:dyDescent="0.3">
      <c r="A109" s="10"/>
      <c r="B109" t="s">
        <v>118</v>
      </c>
      <c r="C109" s="105">
        <v>14374</v>
      </c>
      <c r="D109" s="119">
        <v>16821</v>
      </c>
      <c r="E109" s="117">
        <v>1148.964813</v>
      </c>
      <c r="F109" s="107">
        <v>780.43775067000001</v>
      </c>
      <c r="G109" s="107">
        <v>1691.5124112999999</v>
      </c>
      <c r="H109" s="107">
        <v>1.08558862E-2</v>
      </c>
      <c r="I109" s="108">
        <v>854.52707925000004</v>
      </c>
      <c r="J109" s="107">
        <v>840.67100961000006</v>
      </c>
      <c r="K109" s="107">
        <v>868.61152675999995</v>
      </c>
      <c r="L109" s="107">
        <v>1.6531160825</v>
      </c>
      <c r="M109" s="107">
        <v>1.1228839930000001</v>
      </c>
      <c r="N109" s="107">
        <v>2.4337267245</v>
      </c>
      <c r="O109" s="119">
        <v>18137</v>
      </c>
      <c r="P109" s="119">
        <v>17227</v>
      </c>
      <c r="Q109" s="117">
        <v>1399.5236675000001</v>
      </c>
      <c r="R109" s="107">
        <v>950.72365850000006</v>
      </c>
      <c r="S109" s="107">
        <v>2060.1848691</v>
      </c>
      <c r="T109" s="107">
        <v>1.338911E-4</v>
      </c>
      <c r="U109" s="108">
        <v>1052.8240553000001</v>
      </c>
      <c r="V109" s="107">
        <v>1037.6128103000001</v>
      </c>
      <c r="W109" s="107">
        <v>1068.2582947000001</v>
      </c>
      <c r="X109" s="107">
        <v>2.1243240787</v>
      </c>
      <c r="Y109" s="107">
        <v>1.4430946806</v>
      </c>
      <c r="Z109" s="107">
        <v>3.1271356288000001</v>
      </c>
      <c r="AA109" s="119">
        <v>20554</v>
      </c>
      <c r="AB109" s="119">
        <v>16153</v>
      </c>
      <c r="AC109" s="117">
        <v>1603.5029317000001</v>
      </c>
      <c r="AD109" s="107">
        <v>1089.3263658999999</v>
      </c>
      <c r="AE109" s="107">
        <v>2360.3776907000001</v>
      </c>
      <c r="AF109" s="107">
        <v>4.5735850000000004E-6</v>
      </c>
      <c r="AG109" s="108">
        <v>1272.4571287000001</v>
      </c>
      <c r="AH109" s="107">
        <v>1255.1797506</v>
      </c>
      <c r="AI109" s="107">
        <v>1289.9723276</v>
      </c>
      <c r="AJ109" s="107">
        <v>2.469836897</v>
      </c>
      <c r="AK109" s="107">
        <v>1.6778631320999999</v>
      </c>
      <c r="AL109" s="107">
        <v>3.6356328361000001</v>
      </c>
      <c r="AM109" s="107">
        <v>0.49071423060000002</v>
      </c>
      <c r="AN109" s="107">
        <v>1.1457490637000001</v>
      </c>
      <c r="AO109" s="107">
        <v>0.77811320289999997</v>
      </c>
      <c r="AP109" s="107">
        <v>1.6870821779</v>
      </c>
      <c r="AQ109" s="107">
        <v>0.31783473639999998</v>
      </c>
      <c r="AR109" s="107">
        <v>1.2180735665</v>
      </c>
      <c r="AS109" s="107">
        <v>0.82713141010000002</v>
      </c>
      <c r="AT109" s="107">
        <v>1.793793822</v>
      </c>
      <c r="AU109" s="105" t="s">
        <v>28</v>
      </c>
      <c r="AV109" s="105">
        <v>2</v>
      </c>
      <c r="AW109" s="105">
        <v>3</v>
      </c>
      <c r="AX109" s="105" t="s">
        <v>28</v>
      </c>
      <c r="AY109" s="105" t="s">
        <v>28</v>
      </c>
      <c r="AZ109" s="105" t="s">
        <v>28</v>
      </c>
      <c r="BA109" s="105" t="s">
        <v>28</v>
      </c>
      <c r="BB109" s="105" t="s">
        <v>28</v>
      </c>
      <c r="BC109" s="111" t="s">
        <v>235</v>
      </c>
      <c r="BD109" s="112">
        <v>14374</v>
      </c>
      <c r="BE109" s="112">
        <v>18137</v>
      </c>
      <c r="BF109" s="112">
        <v>20554</v>
      </c>
      <c r="CO109" s="4"/>
    </row>
    <row r="110" spans="1:93" s="3" customFormat="1" x14ac:dyDescent="0.3">
      <c r="A110" s="10" t="s">
        <v>240</v>
      </c>
      <c r="B110" s="3" t="s">
        <v>201</v>
      </c>
      <c r="C110" s="115">
        <v>30500</v>
      </c>
      <c r="D110" s="118">
        <v>66768</v>
      </c>
      <c r="E110" s="114">
        <v>517.88766307000003</v>
      </c>
      <c r="F110" s="113">
        <v>375.67917354999997</v>
      </c>
      <c r="G110" s="113">
        <v>713.92733599999997</v>
      </c>
      <c r="H110" s="113">
        <v>0.14758644230000001</v>
      </c>
      <c r="I110" s="116">
        <v>456.80565539999998</v>
      </c>
      <c r="J110" s="113">
        <v>451.70771281999998</v>
      </c>
      <c r="K110" s="113">
        <v>461.96113301999998</v>
      </c>
      <c r="L110" s="113">
        <v>0.78884447520000001</v>
      </c>
      <c r="M110" s="113">
        <v>0.57223305680000003</v>
      </c>
      <c r="N110" s="113">
        <v>1.0874513429999999</v>
      </c>
      <c r="O110" s="118">
        <v>34458</v>
      </c>
      <c r="P110" s="118">
        <v>76533</v>
      </c>
      <c r="Q110" s="114">
        <v>532.98657604000005</v>
      </c>
      <c r="R110" s="113">
        <v>387.32597672000003</v>
      </c>
      <c r="S110" s="113">
        <v>733.42535051000004</v>
      </c>
      <c r="T110" s="113">
        <v>0.34397571310000002</v>
      </c>
      <c r="U110" s="116">
        <v>450.2371526</v>
      </c>
      <c r="V110" s="113">
        <v>445.50832315000002</v>
      </c>
      <c r="W110" s="113">
        <v>455.01617600999998</v>
      </c>
      <c r="X110" s="113">
        <v>0.85715614330000001</v>
      </c>
      <c r="Y110" s="113">
        <v>0.62290281839999995</v>
      </c>
      <c r="Z110" s="113">
        <v>1.1795044624</v>
      </c>
      <c r="AA110" s="118">
        <v>36507</v>
      </c>
      <c r="AB110" s="118">
        <v>86490</v>
      </c>
      <c r="AC110" s="114">
        <v>487.23397119999998</v>
      </c>
      <c r="AD110" s="113">
        <v>353.82214979999998</v>
      </c>
      <c r="AE110" s="113">
        <v>670.94991884000001</v>
      </c>
      <c r="AF110" s="113">
        <v>7.8676234799999994E-2</v>
      </c>
      <c r="AG110" s="116">
        <v>422.09503989000001</v>
      </c>
      <c r="AH110" s="113">
        <v>417.78734745000003</v>
      </c>
      <c r="AI110" s="113">
        <v>426.44714778000002</v>
      </c>
      <c r="AJ110" s="113">
        <v>0.75047473610000004</v>
      </c>
      <c r="AK110" s="113">
        <v>0.54498372490000002</v>
      </c>
      <c r="AL110" s="113">
        <v>1.0334479799</v>
      </c>
      <c r="AM110" s="113">
        <v>0.58279547379999996</v>
      </c>
      <c r="AN110" s="113">
        <v>0.91415805409999995</v>
      </c>
      <c r="AO110" s="113">
        <v>0.66365504500000005</v>
      </c>
      <c r="AP110" s="113">
        <v>1.2592158443999999</v>
      </c>
      <c r="AQ110" s="113">
        <v>0.86089826059999996</v>
      </c>
      <c r="AR110" s="113">
        <v>1.0291548033</v>
      </c>
      <c r="AS110" s="113">
        <v>0.74624856049999999</v>
      </c>
      <c r="AT110" s="113">
        <v>1.4193120968999999</v>
      </c>
      <c r="AU110" s="115" t="s">
        <v>28</v>
      </c>
      <c r="AV110" s="115" t="s">
        <v>28</v>
      </c>
      <c r="AW110" s="115" t="s">
        <v>28</v>
      </c>
      <c r="AX110" s="115" t="s">
        <v>28</v>
      </c>
      <c r="AY110" s="115" t="s">
        <v>28</v>
      </c>
      <c r="AZ110" s="115" t="s">
        <v>28</v>
      </c>
      <c r="BA110" s="115" t="s">
        <v>28</v>
      </c>
      <c r="BB110" s="115" t="s">
        <v>28</v>
      </c>
      <c r="BC110" s="109" t="s">
        <v>28</v>
      </c>
      <c r="BD110" s="110">
        <v>30500</v>
      </c>
      <c r="BE110" s="110">
        <v>34458</v>
      </c>
      <c r="BF110" s="110">
        <v>36507</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5">
        <v>17733</v>
      </c>
      <c r="D111" s="119">
        <v>29106</v>
      </c>
      <c r="E111" s="117">
        <v>658.48120492999999</v>
      </c>
      <c r="F111" s="107">
        <v>477.45760695000001</v>
      </c>
      <c r="G111" s="107">
        <v>908.13821152000003</v>
      </c>
      <c r="H111" s="107">
        <v>0.9854477532</v>
      </c>
      <c r="I111" s="108">
        <v>609.25582354000005</v>
      </c>
      <c r="J111" s="107">
        <v>600.35429558999999</v>
      </c>
      <c r="K111" s="107">
        <v>618.28933555000003</v>
      </c>
      <c r="L111" s="107">
        <v>1.0029960117000001</v>
      </c>
      <c r="M111" s="107">
        <v>0.72726157089999999</v>
      </c>
      <c r="N111" s="107">
        <v>1.3832725936000001</v>
      </c>
      <c r="O111" s="119">
        <v>18441</v>
      </c>
      <c r="P111" s="119">
        <v>30589</v>
      </c>
      <c r="Q111" s="117">
        <v>550.89644466000004</v>
      </c>
      <c r="R111" s="107">
        <v>400.15890860000002</v>
      </c>
      <c r="S111" s="107">
        <v>758.41593480999995</v>
      </c>
      <c r="T111" s="107">
        <v>0.45786934060000001</v>
      </c>
      <c r="U111" s="108">
        <v>602.86377456000002</v>
      </c>
      <c r="V111" s="107">
        <v>594.22514732000002</v>
      </c>
      <c r="W111" s="107">
        <v>611.62798698999995</v>
      </c>
      <c r="X111" s="107">
        <v>0.88595903369999995</v>
      </c>
      <c r="Y111" s="107">
        <v>0.64354091120000001</v>
      </c>
      <c r="Z111" s="107">
        <v>1.2196946545</v>
      </c>
      <c r="AA111" s="119">
        <v>18279</v>
      </c>
      <c r="AB111" s="119">
        <v>33045</v>
      </c>
      <c r="AC111" s="117">
        <v>560.22724269000003</v>
      </c>
      <c r="AD111" s="107">
        <v>406.73781244999998</v>
      </c>
      <c r="AE111" s="107">
        <v>771.63851958999999</v>
      </c>
      <c r="AF111" s="107">
        <v>0.36672109559999999</v>
      </c>
      <c r="AG111" s="108">
        <v>553.15478891999999</v>
      </c>
      <c r="AH111" s="107">
        <v>545.19366442</v>
      </c>
      <c r="AI111" s="107">
        <v>561.23216478999996</v>
      </c>
      <c r="AJ111" s="107">
        <v>0.86290451189999995</v>
      </c>
      <c r="AK111" s="107">
        <v>0.62648844400000003</v>
      </c>
      <c r="AL111" s="107">
        <v>1.1885362035</v>
      </c>
      <c r="AM111" s="107">
        <v>0.91833273429999995</v>
      </c>
      <c r="AN111" s="107">
        <v>1.0169374809</v>
      </c>
      <c r="AO111" s="107">
        <v>0.73767124039999998</v>
      </c>
      <c r="AP111" s="107">
        <v>1.4019278285000001</v>
      </c>
      <c r="AQ111" s="107">
        <v>0.27803232459999999</v>
      </c>
      <c r="AR111" s="107">
        <v>0.83661680930000004</v>
      </c>
      <c r="AS111" s="107">
        <v>0.6061009315</v>
      </c>
      <c r="AT111" s="107">
        <v>1.1548038440999999</v>
      </c>
      <c r="AU111" s="105" t="s">
        <v>28</v>
      </c>
      <c r="AV111" s="105" t="s">
        <v>28</v>
      </c>
      <c r="AW111" s="105" t="s">
        <v>28</v>
      </c>
      <c r="AX111" s="105" t="s">
        <v>28</v>
      </c>
      <c r="AY111" s="105" t="s">
        <v>28</v>
      </c>
      <c r="AZ111" s="105" t="s">
        <v>28</v>
      </c>
      <c r="BA111" s="105" t="s">
        <v>28</v>
      </c>
      <c r="BB111" s="105" t="s">
        <v>28</v>
      </c>
      <c r="BC111" s="111" t="s">
        <v>28</v>
      </c>
      <c r="BD111" s="112">
        <v>17733</v>
      </c>
      <c r="BE111" s="112">
        <v>18441</v>
      </c>
      <c r="BF111" s="112">
        <v>18279</v>
      </c>
    </row>
    <row r="112" spans="1:93" x14ac:dyDescent="0.3">
      <c r="A112" s="10"/>
      <c r="B112" t="s">
        <v>203</v>
      </c>
      <c r="C112" s="105">
        <v>30907</v>
      </c>
      <c r="D112" s="119">
        <v>49361</v>
      </c>
      <c r="E112" s="117">
        <v>647.20934584999998</v>
      </c>
      <c r="F112" s="107">
        <v>470.32849577000002</v>
      </c>
      <c r="G112" s="107">
        <v>890.61143674000004</v>
      </c>
      <c r="H112" s="107">
        <v>0.93016349570000001</v>
      </c>
      <c r="I112" s="108">
        <v>626.14209599000003</v>
      </c>
      <c r="J112" s="107">
        <v>619.20026664</v>
      </c>
      <c r="K112" s="107">
        <v>633.16174990000002</v>
      </c>
      <c r="L112" s="107">
        <v>0.9858267597</v>
      </c>
      <c r="M112" s="107">
        <v>0.71640253649999996</v>
      </c>
      <c r="N112" s="107">
        <v>1.3565758783999999</v>
      </c>
      <c r="O112" s="119">
        <v>33212</v>
      </c>
      <c r="P112" s="119">
        <v>53311</v>
      </c>
      <c r="Q112" s="117">
        <v>660.83496517000003</v>
      </c>
      <c r="R112" s="107">
        <v>480.10936190000001</v>
      </c>
      <c r="S112" s="107">
        <v>909.59036804000004</v>
      </c>
      <c r="T112" s="107">
        <v>0.70882587360000004</v>
      </c>
      <c r="U112" s="108">
        <v>622.98587534000001</v>
      </c>
      <c r="V112" s="107">
        <v>616.32171398000003</v>
      </c>
      <c r="W112" s="107">
        <v>629.72209491000001</v>
      </c>
      <c r="X112" s="107">
        <v>1.0627636333999999</v>
      </c>
      <c r="Y112" s="107">
        <v>0.77211830000000004</v>
      </c>
      <c r="Z112" s="107">
        <v>1.4628154008000001</v>
      </c>
      <c r="AA112" s="119">
        <v>29143</v>
      </c>
      <c r="AB112" s="119">
        <v>57900</v>
      </c>
      <c r="AC112" s="117">
        <v>535.16906486000005</v>
      </c>
      <c r="AD112" s="107">
        <v>388.12434074999999</v>
      </c>
      <c r="AE112" s="107">
        <v>737.92312904999994</v>
      </c>
      <c r="AF112" s="107">
        <v>0.23849151369999999</v>
      </c>
      <c r="AG112" s="108">
        <v>503.33333333000002</v>
      </c>
      <c r="AH112" s="107">
        <v>497.58759337999999</v>
      </c>
      <c r="AI112" s="107">
        <v>509.14542045000002</v>
      </c>
      <c r="AJ112" s="107">
        <v>0.8243080049</v>
      </c>
      <c r="AK112" s="107">
        <v>0.59781856239999998</v>
      </c>
      <c r="AL112" s="107">
        <v>1.1366052005</v>
      </c>
      <c r="AM112" s="107">
        <v>0.1988716814</v>
      </c>
      <c r="AN112" s="107">
        <v>0.80983769480000001</v>
      </c>
      <c r="AO112" s="107">
        <v>0.5870242591</v>
      </c>
      <c r="AP112" s="107">
        <v>1.1172231502000001</v>
      </c>
      <c r="AQ112" s="107">
        <v>0.89839838660000004</v>
      </c>
      <c r="AR112" s="107">
        <v>1.0210528779000001</v>
      </c>
      <c r="AS112" s="107">
        <v>0.74157952039999997</v>
      </c>
      <c r="AT112" s="107">
        <v>1.4058492053</v>
      </c>
      <c r="AU112" s="105" t="s">
        <v>28</v>
      </c>
      <c r="AV112" s="105" t="s">
        <v>28</v>
      </c>
      <c r="AW112" s="105" t="s">
        <v>28</v>
      </c>
      <c r="AX112" s="105" t="s">
        <v>28</v>
      </c>
      <c r="AY112" s="105" t="s">
        <v>28</v>
      </c>
      <c r="AZ112" s="105" t="s">
        <v>28</v>
      </c>
      <c r="BA112" s="105" t="s">
        <v>28</v>
      </c>
      <c r="BB112" s="105" t="s">
        <v>28</v>
      </c>
      <c r="BC112" s="111" t="s">
        <v>28</v>
      </c>
      <c r="BD112" s="112">
        <v>30907</v>
      </c>
      <c r="BE112" s="112">
        <v>33212</v>
      </c>
      <c r="BF112" s="112">
        <v>29143</v>
      </c>
    </row>
    <row r="113" spans="1:93" x14ac:dyDescent="0.3">
      <c r="A113" s="10"/>
      <c r="B113" t="s">
        <v>204</v>
      </c>
      <c r="C113" s="105">
        <v>29878</v>
      </c>
      <c r="D113" s="119">
        <v>39618</v>
      </c>
      <c r="E113" s="117">
        <v>727.88766633</v>
      </c>
      <c r="F113" s="107">
        <v>528.00720150999996</v>
      </c>
      <c r="G113" s="107">
        <v>1003.4341449999999</v>
      </c>
      <c r="H113" s="107">
        <v>0.5286546942</v>
      </c>
      <c r="I113" s="108">
        <v>754.15215306000005</v>
      </c>
      <c r="J113" s="107">
        <v>745.64916806999997</v>
      </c>
      <c r="K113" s="107">
        <v>762.75210156000003</v>
      </c>
      <c r="L113" s="107">
        <v>1.1087156639</v>
      </c>
      <c r="M113" s="107">
        <v>0.80425851680000005</v>
      </c>
      <c r="N113" s="107">
        <v>1.528426989</v>
      </c>
      <c r="O113" s="119">
        <v>28887</v>
      </c>
      <c r="P113" s="119">
        <v>41910</v>
      </c>
      <c r="Q113" s="117">
        <v>695.03614299000003</v>
      </c>
      <c r="R113" s="107">
        <v>505.07050077000002</v>
      </c>
      <c r="S113" s="107">
        <v>956.45110795999994</v>
      </c>
      <c r="T113" s="107">
        <v>0.49431199310000001</v>
      </c>
      <c r="U113" s="108">
        <v>689.26270580000005</v>
      </c>
      <c r="V113" s="107">
        <v>681.35992455999997</v>
      </c>
      <c r="W113" s="107">
        <v>697.25714776999996</v>
      </c>
      <c r="X113" s="107">
        <v>1.1177664251999999</v>
      </c>
      <c r="Y113" s="107">
        <v>0.81226113749999995</v>
      </c>
      <c r="Z113" s="107">
        <v>1.5381774697999999</v>
      </c>
      <c r="AA113" s="119">
        <v>29513</v>
      </c>
      <c r="AB113" s="119">
        <v>45454</v>
      </c>
      <c r="AC113" s="117">
        <v>698.92929134999997</v>
      </c>
      <c r="AD113" s="107">
        <v>507.83051857999999</v>
      </c>
      <c r="AE113" s="107">
        <v>961.93934086000002</v>
      </c>
      <c r="AF113" s="107">
        <v>0.65084233589999996</v>
      </c>
      <c r="AG113" s="108">
        <v>649.29379153000002</v>
      </c>
      <c r="AH113" s="107">
        <v>641.92820017999998</v>
      </c>
      <c r="AI113" s="107">
        <v>656.74389689999998</v>
      </c>
      <c r="AJ113" s="107">
        <v>1.0765439326999999</v>
      </c>
      <c r="AK113" s="107">
        <v>0.78219910130000003</v>
      </c>
      <c r="AL113" s="107">
        <v>1.4816519694000001</v>
      </c>
      <c r="AM113" s="107">
        <v>0.97269672929999995</v>
      </c>
      <c r="AN113" s="107">
        <v>1.0056013610000001</v>
      </c>
      <c r="AO113" s="107">
        <v>0.73031394530000004</v>
      </c>
      <c r="AP113" s="107">
        <v>1.3846566998000001</v>
      </c>
      <c r="AQ113" s="107">
        <v>0.77827745250000002</v>
      </c>
      <c r="AR113" s="107">
        <v>0.95486731690000004</v>
      </c>
      <c r="AS113" s="107">
        <v>0.69235195270000005</v>
      </c>
      <c r="AT113" s="107">
        <v>1.3169192191000001</v>
      </c>
      <c r="AU113" s="105" t="s">
        <v>28</v>
      </c>
      <c r="AV113" s="105" t="s">
        <v>28</v>
      </c>
      <c r="AW113" s="105" t="s">
        <v>28</v>
      </c>
      <c r="AX113" s="105" t="s">
        <v>28</v>
      </c>
      <c r="AY113" s="105" t="s">
        <v>28</v>
      </c>
      <c r="AZ113" s="105" t="s">
        <v>28</v>
      </c>
      <c r="BA113" s="105" t="s">
        <v>28</v>
      </c>
      <c r="BB113" s="105" t="s">
        <v>28</v>
      </c>
      <c r="BC113" s="111" t="s">
        <v>28</v>
      </c>
      <c r="BD113" s="112">
        <v>29878</v>
      </c>
      <c r="BE113" s="112">
        <v>28887</v>
      </c>
      <c r="BF113" s="112">
        <v>29513</v>
      </c>
      <c r="BQ113" s="52"/>
      <c r="CO113" s="4"/>
    </row>
    <row r="114" spans="1:93" s="3" customFormat="1" x14ac:dyDescent="0.3">
      <c r="A114" s="10"/>
      <c r="B114" s="3" t="s">
        <v>119</v>
      </c>
      <c r="C114" s="115">
        <v>27830</v>
      </c>
      <c r="D114" s="118">
        <v>56805</v>
      </c>
      <c r="E114" s="114">
        <v>473.63388148000001</v>
      </c>
      <c r="F114" s="113">
        <v>344.14069465</v>
      </c>
      <c r="G114" s="113">
        <v>651.85273688999996</v>
      </c>
      <c r="H114" s="113">
        <v>4.51029872E-2</v>
      </c>
      <c r="I114" s="116">
        <v>489.92166183000001</v>
      </c>
      <c r="J114" s="113">
        <v>484.19937766999999</v>
      </c>
      <c r="K114" s="113">
        <v>495.71157212000003</v>
      </c>
      <c r="L114" s="113">
        <v>0.72143728709999999</v>
      </c>
      <c r="M114" s="113">
        <v>0.52419376829999997</v>
      </c>
      <c r="N114" s="113">
        <v>0.99289955490000004</v>
      </c>
      <c r="O114" s="118">
        <v>27228</v>
      </c>
      <c r="P114" s="118">
        <v>59408</v>
      </c>
      <c r="Q114" s="114">
        <v>400.14592898000001</v>
      </c>
      <c r="R114" s="113">
        <v>290.76176993000001</v>
      </c>
      <c r="S114" s="113">
        <v>550.68025111999998</v>
      </c>
      <c r="T114" s="113">
        <v>6.8187246999999998E-3</v>
      </c>
      <c r="U114" s="116">
        <v>458.32211150000001</v>
      </c>
      <c r="V114" s="113">
        <v>452.91040385999997</v>
      </c>
      <c r="W114" s="113">
        <v>463.79848221999998</v>
      </c>
      <c r="X114" s="113">
        <v>0.64352003719999995</v>
      </c>
      <c r="Y114" s="113">
        <v>0.46760696899999998</v>
      </c>
      <c r="Z114" s="113">
        <v>0.88561134829999999</v>
      </c>
      <c r="AA114" s="118">
        <v>29243</v>
      </c>
      <c r="AB114" s="118">
        <v>63320</v>
      </c>
      <c r="AC114" s="114">
        <v>439.01741120000003</v>
      </c>
      <c r="AD114" s="113">
        <v>318.71559041</v>
      </c>
      <c r="AE114" s="113">
        <v>604.72814363999998</v>
      </c>
      <c r="AF114" s="113">
        <v>1.6638719E-2</v>
      </c>
      <c r="AG114" s="116">
        <v>461.82880605999998</v>
      </c>
      <c r="AH114" s="113">
        <v>456.56582610999999</v>
      </c>
      <c r="AI114" s="113">
        <v>467.15245406999998</v>
      </c>
      <c r="AJ114" s="113">
        <v>0.67620793150000003</v>
      </c>
      <c r="AK114" s="113">
        <v>0.49090993799999999</v>
      </c>
      <c r="AL114" s="113">
        <v>0.9314481765</v>
      </c>
      <c r="AM114" s="113">
        <v>0.57092689060000001</v>
      </c>
      <c r="AN114" s="113">
        <v>1.0971432655</v>
      </c>
      <c r="AO114" s="113">
        <v>0.79617234989999996</v>
      </c>
      <c r="AP114" s="113">
        <v>1.5118879035999999</v>
      </c>
      <c r="AQ114" s="113">
        <v>0.30140064890000001</v>
      </c>
      <c r="AR114" s="113">
        <v>0.84484228139999995</v>
      </c>
      <c r="AS114" s="113">
        <v>0.61362310249999996</v>
      </c>
      <c r="AT114" s="113">
        <v>1.1631871054</v>
      </c>
      <c r="AU114" s="115" t="s">
        <v>28</v>
      </c>
      <c r="AV114" s="115">
        <v>2</v>
      </c>
      <c r="AW114" s="115" t="s">
        <v>28</v>
      </c>
      <c r="AX114" s="115" t="s">
        <v>28</v>
      </c>
      <c r="AY114" s="115" t="s">
        <v>28</v>
      </c>
      <c r="AZ114" s="115" t="s">
        <v>28</v>
      </c>
      <c r="BA114" s="115" t="s">
        <v>28</v>
      </c>
      <c r="BB114" s="115" t="s">
        <v>28</v>
      </c>
      <c r="BC114" s="109">
        <v>-2</v>
      </c>
      <c r="BD114" s="110">
        <v>27830</v>
      </c>
      <c r="BE114" s="110">
        <v>27228</v>
      </c>
      <c r="BF114" s="110">
        <v>29243</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14897</v>
      </c>
      <c r="D115" s="119">
        <v>20075</v>
      </c>
      <c r="E115" s="117">
        <v>549.33403948</v>
      </c>
      <c r="F115" s="107">
        <v>398.76272749999998</v>
      </c>
      <c r="G115" s="107">
        <v>756.76051474999997</v>
      </c>
      <c r="H115" s="107">
        <v>0.27548109119999997</v>
      </c>
      <c r="I115" s="108">
        <v>742.06724782000003</v>
      </c>
      <c r="J115" s="107">
        <v>730.24610121000001</v>
      </c>
      <c r="K115" s="107">
        <v>754.07975391000002</v>
      </c>
      <c r="L115" s="107">
        <v>0.8367434735</v>
      </c>
      <c r="M115" s="107">
        <v>0.6073938364</v>
      </c>
      <c r="N115" s="107">
        <v>1.1526946742999999</v>
      </c>
      <c r="O115" s="119">
        <v>15785</v>
      </c>
      <c r="P115" s="119">
        <v>20970</v>
      </c>
      <c r="Q115" s="117">
        <v>795.01419076000002</v>
      </c>
      <c r="R115" s="107">
        <v>576.67660351999996</v>
      </c>
      <c r="S115" s="107">
        <v>1096.0173511999999</v>
      </c>
      <c r="T115" s="107">
        <v>0.13361311140000001</v>
      </c>
      <c r="U115" s="108">
        <v>752.74201240000002</v>
      </c>
      <c r="V115" s="107">
        <v>741.09032429000001</v>
      </c>
      <c r="W115" s="107">
        <v>764.57689253000001</v>
      </c>
      <c r="X115" s="107">
        <v>1.2785524594</v>
      </c>
      <c r="Y115" s="107">
        <v>0.92741903010000004</v>
      </c>
      <c r="Z115" s="107">
        <v>1.7626297697</v>
      </c>
      <c r="AA115" s="119">
        <v>13724</v>
      </c>
      <c r="AB115" s="119">
        <v>21891</v>
      </c>
      <c r="AC115" s="117">
        <v>499.41732286000001</v>
      </c>
      <c r="AD115" s="107">
        <v>361.55594791999999</v>
      </c>
      <c r="AE115" s="107">
        <v>689.84527516000003</v>
      </c>
      <c r="AF115" s="107">
        <v>0.1114239464</v>
      </c>
      <c r="AG115" s="108">
        <v>626.92430678999995</v>
      </c>
      <c r="AH115" s="107">
        <v>616.52283160000002</v>
      </c>
      <c r="AI115" s="107">
        <v>637.50126727999998</v>
      </c>
      <c r="AJ115" s="107">
        <v>0.76924045890000003</v>
      </c>
      <c r="AK115" s="107">
        <v>0.55689590759999996</v>
      </c>
      <c r="AL115" s="107">
        <v>1.0625520416000001</v>
      </c>
      <c r="AM115" s="107">
        <v>5.0660779000000003E-3</v>
      </c>
      <c r="AN115" s="107">
        <v>0.6281866773</v>
      </c>
      <c r="AO115" s="107">
        <v>0.45383157950000003</v>
      </c>
      <c r="AP115" s="107">
        <v>0.86952631619999998</v>
      </c>
      <c r="AQ115" s="107">
        <v>2.4749880299999999E-2</v>
      </c>
      <c r="AR115" s="107">
        <v>1.4472327102</v>
      </c>
      <c r="AS115" s="107">
        <v>1.0480945876000001</v>
      </c>
      <c r="AT115" s="107">
        <v>1.9983716568000001</v>
      </c>
      <c r="AU115" s="105" t="s">
        <v>28</v>
      </c>
      <c r="AV115" s="105" t="s">
        <v>28</v>
      </c>
      <c r="AW115" s="105" t="s">
        <v>28</v>
      </c>
      <c r="AX115" s="105" t="s">
        <v>231</v>
      </c>
      <c r="AY115" s="105" t="s">
        <v>232</v>
      </c>
      <c r="AZ115" s="105" t="s">
        <v>28</v>
      </c>
      <c r="BA115" s="105" t="s">
        <v>28</v>
      </c>
      <c r="BB115" s="105" t="s">
        <v>28</v>
      </c>
      <c r="BC115" s="111" t="s">
        <v>237</v>
      </c>
      <c r="BD115" s="112">
        <v>14897</v>
      </c>
      <c r="BE115" s="112">
        <v>15785</v>
      </c>
      <c r="BF115" s="112">
        <v>13724</v>
      </c>
    </row>
    <row r="116" spans="1:93" x14ac:dyDescent="0.3">
      <c r="A116" s="10"/>
      <c r="B116" t="s">
        <v>121</v>
      </c>
      <c r="C116" s="105">
        <v>13211</v>
      </c>
      <c r="D116" s="119">
        <v>14966</v>
      </c>
      <c r="E116" s="117">
        <v>640.54455223000002</v>
      </c>
      <c r="F116" s="107">
        <v>464.81714158</v>
      </c>
      <c r="G116" s="107">
        <v>882.70695437999996</v>
      </c>
      <c r="H116" s="107">
        <v>0.88036008109999997</v>
      </c>
      <c r="I116" s="108">
        <v>882.73419750999994</v>
      </c>
      <c r="J116" s="107">
        <v>867.80925657</v>
      </c>
      <c r="K116" s="107">
        <v>897.91582373999995</v>
      </c>
      <c r="L116" s="107">
        <v>0.97567497199999997</v>
      </c>
      <c r="M116" s="107">
        <v>0.70800766319999997</v>
      </c>
      <c r="N116" s="107">
        <v>1.3445358016</v>
      </c>
      <c r="O116" s="119">
        <v>12237</v>
      </c>
      <c r="P116" s="119">
        <v>15160</v>
      </c>
      <c r="Q116" s="117">
        <v>501.83579093999998</v>
      </c>
      <c r="R116" s="107">
        <v>364.28739879</v>
      </c>
      <c r="S116" s="107">
        <v>691.31999050000002</v>
      </c>
      <c r="T116" s="107">
        <v>0.18966541780000001</v>
      </c>
      <c r="U116" s="108">
        <v>807.18997361000004</v>
      </c>
      <c r="V116" s="107">
        <v>793.01426846000004</v>
      </c>
      <c r="W116" s="107">
        <v>821.61907977999999</v>
      </c>
      <c r="X116" s="107">
        <v>0.8070590339</v>
      </c>
      <c r="Y116" s="107">
        <v>0.58585186909999998</v>
      </c>
      <c r="Z116" s="107">
        <v>1.1117900590000001</v>
      </c>
      <c r="AA116" s="119">
        <v>11698</v>
      </c>
      <c r="AB116" s="119">
        <v>15895</v>
      </c>
      <c r="AC116" s="117">
        <v>539.81155951000005</v>
      </c>
      <c r="AD116" s="107">
        <v>391.4015311</v>
      </c>
      <c r="AE116" s="107">
        <v>744.49509422999995</v>
      </c>
      <c r="AF116" s="107">
        <v>0.2604760539</v>
      </c>
      <c r="AG116" s="108">
        <v>735.95470274000002</v>
      </c>
      <c r="AH116" s="107">
        <v>722.73826870000005</v>
      </c>
      <c r="AI116" s="107">
        <v>749.41282057000001</v>
      </c>
      <c r="AJ116" s="107">
        <v>0.83145872750000005</v>
      </c>
      <c r="AK116" s="107">
        <v>0.60286633960000002</v>
      </c>
      <c r="AL116" s="107">
        <v>1.1467278400000001</v>
      </c>
      <c r="AM116" s="107">
        <v>0.6580351807</v>
      </c>
      <c r="AN116" s="107">
        <v>1.0756736950000001</v>
      </c>
      <c r="AO116" s="107">
        <v>0.77875062959999997</v>
      </c>
      <c r="AP116" s="107">
        <v>1.4858079776999999</v>
      </c>
      <c r="AQ116" s="107">
        <v>0.13763956029999999</v>
      </c>
      <c r="AR116" s="107">
        <v>0.78345181330000002</v>
      </c>
      <c r="AS116" s="107">
        <v>0.56766394939999998</v>
      </c>
      <c r="AT116" s="107">
        <v>1.0812677895</v>
      </c>
      <c r="AU116" s="105" t="s">
        <v>28</v>
      </c>
      <c r="AV116" s="105" t="s">
        <v>28</v>
      </c>
      <c r="AW116" s="105" t="s">
        <v>28</v>
      </c>
      <c r="AX116" s="105" t="s">
        <v>28</v>
      </c>
      <c r="AY116" s="105" t="s">
        <v>28</v>
      </c>
      <c r="AZ116" s="105" t="s">
        <v>28</v>
      </c>
      <c r="BA116" s="105" t="s">
        <v>28</v>
      </c>
      <c r="BB116" s="105" t="s">
        <v>28</v>
      </c>
      <c r="BC116" s="111" t="s">
        <v>28</v>
      </c>
      <c r="BD116" s="112">
        <v>13211</v>
      </c>
      <c r="BE116" s="112">
        <v>12237</v>
      </c>
      <c r="BF116" s="112">
        <v>11698</v>
      </c>
    </row>
    <row r="117" spans="1:93" x14ac:dyDescent="0.3">
      <c r="A117" s="10"/>
      <c r="B117" t="s">
        <v>122</v>
      </c>
      <c r="C117" s="105">
        <v>9454</v>
      </c>
      <c r="D117" s="119">
        <v>9775</v>
      </c>
      <c r="E117" s="117">
        <v>764.25046567000004</v>
      </c>
      <c r="F117" s="107">
        <v>553.93172806999996</v>
      </c>
      <c r="G117" s="107">
        <v>1054.4237578</v>
      </c>
      <c r="H117" s="107">
        <v>0.3547983938</v>
      </c>
      <c r="I117" s="108">
        <v>967.16112532</v>
      </c>
      <c r="J117" s="107">
        <v>947.86059266999996</v>
      </c>
      <c r="K117" s="107">
        <v>986.85465939000005</v>
      </c>
      <c r="L117" s="107">
        <v>1.1641033384999999</v>
      </c>
      <c r="M117" s="107">
        <v>0.8437466549</v>
      </c>
      <c r="N117" s="107">
        <v>1.6060941690999999</v>
      </c>
      <c r="O117" s="119">
        <v>10863</v>
      </c>
      <c r="P117" s="119">
        <v>10360</v>
      </c>
      <c r="Q117" s="117">
        <v>699.14375395000002</v>
      </c>
      <c r="R117" s="107">
        <v>507.48123289</v>
      </c>
      <c r="S117" s="107">
        <v>963.19224636000001</v>
      </c>
      <c r="T117" s="107">
        <v>0.47331188689999998</v>
      </c>
      <c r="U117" s="108">
        <v>1048.5521236</v>
      </c>
      <c r="V117" s="107">
        <v>1029.0183489999999</v>
      </c>
      <c r="W117" s="107">
        <v>1068.4567063</v>
      </c>
      <c r="X117" s="107">
        <v>1.1243723401000001</v>
      </c>
      <c r="Y117" s="107">
        <v>0.81613810919999996</v>
      </c>
      <c r="Z117" s="107">
        <v>1.5490186587000001</v>
      </c>
      <c r="AA117" s="119">
        <v>10072</v>
      </c>
      <c r="AB117" s="119">
        <v>10528</v>
      </c>
      <c r="AC117" s="117">
        <v>708.79397291999999</v>
      </c>
      <c r="AD117" s="107">
        <v>513.94756222000001</v>
      </c>
      <c r="AE117" s="107">
        <v>977.51002821999998</v>
      </c>
      <c r="AF117" s="107">
        <v>0.59252947300000003</v>
      </c>
      <c r="AG117" s="108">
        <v>956.68693009000003</v>
      </c>
      <c r="AH117" s="107">
        <v>938.18460929000003</v>
      </c>
      <c r="AI117" s="107">
        <v>975.55414269000005</v>
      </c>
      <c r="AJ117" s="107">
        <v>1.0917382637999999</v>
      </c>
      <c r="AK117" s="107">
        <v>0.79162103620000002</v>
      </c>
      <c r="AL117" s="107">
        <v>1.5056351236000001</v>
      </c>
      <c r="AM117" s="107">
        <v>0.93370207839999997</v>
      </c>
      <c r="AN117" s="107">
        <v>1.0138029109</v>
      </c>
      <c r="AO117" s="107">
        <v>0.73398014069999995</v>
      </c>
      <c r="AP117" s="107">
        <v>1.4003053833000001</v>
      </c>
      <c r="AQ117" s="107">
        <v>0.58955010600000002</v>
      </c>
      <c r="AR117" s="107">
        <v>0.91480971929999999</v>
      </c>
      <c r="AS117" s="107">
        <v>0.66198049179999996</v>
      </c>
      <c r="AT117" s="107">
        <v>1.2642016386999999</v>
      </c>
      <c r="AU117" s="105" t="s">
        <v>28</v>
      </c>
      <c r="AV117" s="105" t="s">
        <v>28</v>
      </c>
      <c r="AW117" s="105" t="s">
        <v>28</v>
      </c>
      <c r="AX117" s="105" t="s">
        <v>28</v>
      </c>
      <c r="AY117" s="105" t="s">
        <v>28</v>
      </c>
      <c r="AZ117" s="105" t="s">
        <v>28</v>
      </c>
      <c r="BA117" s="105" t="s">
        <v>28</v>
      </c>
      <c r="BB117" s="105" t="s">
        <v>28</v>
      </c>
      <c r="BC117" s="111" t="s">
        <v>28</v>
      </c>
      <c r="BD117" s="112">
        <v>9454</v>
      </c>
      <c r="BE117" s="112">
        <v>10863</v>
      </c>
      <c r="BF117" s="112">
        <v>10072</v>
      </c>
    </row>
    <row r="118" spans="1:93" x14ac:dyDescent="0.3">
      <c r="A118" s="10"/>
      <c r="B118" t="s">
        <v>123</v>
      </c>
      <c r="C118" s="105">
        <v>16365</v>
      </c>
      <c r="D118" s="119">
        <v>19539</v>
      </c>
      <c r="E118" s="117">
        <v>906.31329454000002</v>
      </c>
      <c r="F118" s="107">
        <v>658.42583609999997</v>
      </c>
      <c r="G118" s="107">
        <v>1247.5266655999999</v>
      </c>
      <c r="H118" s="107">
        <v>4.7951525699999997E-2</v>
      </c>
      <c r="I118" s="108">
        <v>837.55565791000004</v>
      </c>
      <c r="J118" s="107">
        <v>824.82118204000005</v>
      </c>
      <c r="K118" s="107">
        <v>850.48674230999995</v>
      </c>
      <c r="L118" s="107">
        <v>1.3804928872</v>
      </c>
      <c r="M118" s="107">
        <v>1.0029116740999999</v>
      </c>
      <c r="N118" s="107">
        <v>1.9002277675999999</v>
      </c>
      <c r="O118" s="119">
        <v>17857</v>
      </c>
      <c r="P118" s="119">
        <v>19603</v>
      </c>
      <c r="Q118" s="117">
        <v>908.64353372999994</v>
      </c>
      <c r="R118" s="107">
        <v>660.19924618000005</v>
      </c>
      <c r="S118" s="107">
        <v>1250.5816632999999</v>
      </c>
      <c r="T118" s="107">
        <v>1.9934202799999998E-2</v>
      </c>
      <c r="U118" s="108">
        <v>910.93200019999995</v>
      </c>
      <c r="V118" s="107">
        <v>897.66878624000003</v>
      </c>
      <c r="W118" s="107">
        <v>924.39118049000001</v>
      </c>
      <c r="X118" s="107">
        <v>1.4612926892</v>
      </c>
      <c r="Y118" s="107">
        <v>1.0617412615999999</v>
      </c>
      <c r="Z118" s="107">
        <v>2.0112021644999998</v>
      </c>
      <c r="AA118" s="119">
        <v>17919</v>
      </c>
      <c r="AB118" s="119">
        <v>21094</v>
      </c>
      <c r="AC118" s="117">
        <v>945.24045132000003</v>
      </c>
      <c r="AD118" s="107">
        <v>686.71794640999997</v>
      </c>
      <c r="AE118" s="107">
        <v>1301.0865894000001</v>
      </c>
      <c r="AF118" s="107">
        <v>2.1207238900000001E-2</v>
      </c>
      <c r="AG118" s="108">
        <v>849.48326538000003</v>
      </c>
      <c r="AH118" s="107">
        <v>837.13600772999996</v>
      </c>
      <c r="AI118" s="107">
        <v>862.01263773999995</v>
      </c>
      <c r="AJ118" s="107">
        <v>1.4559310725000001</v>
      </c>
      <c r="AK118" s="107">
        <v>1.0577350925</v>
      </c>
      <c r="AL118" s="107">
        <v>2.0040322977999998</v>
      </c>
      <c r="AM118" s="107">
        <v>0.80897394440000003</v>
      </c>
      <c r="AN118" s="107">
        <v>1.0402764299</v>
      </c>
      <c r="AO118" s="107">
        <v>0.75529544599999998</v>
      </c>
      <c r="AP118" s="107">
        <v>1.4327837620999999</v>
      </c>
      <c r="AQ118" s="107">
        <v>0.98745556830000003</v>
      </c>
      <c r="AR118" s="107">
        <v>1.0025711187999999</v>
      </c>
      <c r="AS118" s="107">
        <v>0.72794431049999997</v>
      </c>
      <c r="AT118" s="107">
        <v>1.3808045944</v>
      </c>
      <c r="AU118" s="105" t="s">
        <v>28</v>
      </c>
      <c r="AV118" s="105" t="s">
        <v>28</v>
      </c>
      <c r="AW118" s="105" t="s">
        <v>28</v>
      </c>
      <c r="AX118" s="105" t="s">
        <v>28</v>
      </c>
      <c r="AY118" s="105" t="s">
        <v>28</v>
      </c>
      <c r="AZ118" s="105" t="s">
        <v>28</v>
      </c>
      <c r="BA118" s="105" t="s">
        <v>28</v>
      </c>
      <c r="BB118" s="105" t="s">
        <v>28</v>
      </c>
      <c r="BC118" s="111" t="s">
        <v>28</v>
      </c>
      <c r="BD118" s="112">
        <v>16365</v>
      </c>
      <c r="BE118" s="112">
        <v>17857</v>
      </c>
      <c r="BF118" s="112">
        <v>17919</v>
      </c>
      <c r="BQ118" s="52"/>
      <c r="CC118" s="4"/>
      <c r="CO118" s="4"/>
    </row>
    <row r="119" spans="1:93" x14ac:dyDescent="0.3">
      <c r="A119" s="10"/>
      <c r="B119" t="s">
        <v>124</v>
      </c>
      <c r="C119" s="105">
        <v>2237</v>
      </c>
      <c r="D119" s="119">
        <v>3481</v>
      </c>
      <c r="E119" s="117">
        <v>1379.7460239</v>
      </c>
      <c r="F119" s="107">
        <v>990.69141227</v>
      </c>
      <c r="G119" s="107">
        <v>1921.5863456</v>
      </c>
      <c r="H119" s="107">
        <v>1.11028E-5</v>
      </c>
      <c r="I119" s="108">
        <v>642.63142774999994</v>
      </c>
      <c r="J119" s="107">
        <v>616.54529809999997</v>
      </c>
      <c r="K119" s="107">
        <v>669.82126570000003</v>
      </c>
      <c r="L119" s="107">
        <v>2.1016237802000002</v>
      </c>
      <c r="M119" s="107">
        <v>1.5090173081</v>
      </c>
      <c r="N119" s="107">
        <v>2.9269528518999999</v>
      </c>
      <c r="O119" s="119">
        <v>2595</v>
      </c>
      <c r="P119" s="119">
        <v>3673</v>
      </c>
      <c r="Q119" s="117">
        <v>1367.3565579999999</v>
      </c>
      <c r="R119" s="107">
        <v>983.02616752999995</v>
      </c>
      <c r="S119" s="107">
        <v>1901.9472913</v>
      </c>
      <c r="T119" s="107">
        <v>2.8660749999999999E-6</v>
      </c>
      <c r="U119" s="108">
        <v>706.50694254999996</v>
      </c>
      <c r="V119" s="107">
        <v>679.84032848000004</v>
      </c>
      <c r="W119" s="107">
        <v>734.21954975000006</v>
      </c>
      <c r="X119" s="107">
        <v>2.1990011127</v>
      </c>
      <c r="Y119" s="107">
        <v>1.5809158362</v>
      </c>
      <c r="Z119" s="107">
        <v>3.0587370832</v>
      </c>
      <c r="AA119" s="119">
        <v>3728</v>
      </c>
      <c r="AB119" s="119">
        <v>3901</v>
      </c>
      <c r="AC119" s="117">
        <v>1427.1791634000001</v>
      </c>
      <c r="AD119" s="107">
        <v>1027.0685593000001</v>
      </c>
      <c r="AE119" s="107">
        <v>1983.1591046999999</v>
      </c>
      <c r="AF119" s="107">
        <v>2.6989921000000001E-6</v>
      </c>
      <c r="AG119" s="108">
        <v>955.65239682000004</v>
      </c>
      <c r="AH119" s="107">
        <v>925.46273624000003</v>
      </c>
      <c r="AI119" s="107">
        <v>986.82687891</v>
      </c>
      <c r="AJ119" s="107">
        <v>2.1982496487000001</v>
      </c>
      <c r="AK119" s="107">
        <v>1.5819689339</v>
      </c>
      <c r="AL119" s="107">
        <v>3.0546121447000001</v>
      </c>
      <c r="AM119" s="107">
        <v>0.80476336599999998</v>
      </c>
      <c r="AN119" s="107">
        <v>1.0437505529</v>
      </c>
      <c r="AO119" s="107">
        <v>0.7432622418</v>
      </c>
      <c r="AP119" s="107">
        <v>1.4657211888999999</v>
      </c>
      <c r="AQ119" s="107">
        <v>0.95875347320000004</v>
      </c>
      <c r="AR119" s="107">
        <v>0.9910204735</v>
      </c>
      <c r="AS119" s="107">
        <v>0.70408504709999997</v>
      </c>
      <c r="AT119" s="107">
        <v>1.3948905505</v>
      </c>
      <c r="AU119" s="105">
        <v>1</v>
      </c>
      <c r="AV119" s="105">
        <v>2</v>
      </c>
      <c r="AW119" s="105">
        <v>3</v>
      </c>
      <c r="AX119" s="105" t="s">
        <v>28</v>
      </c>
      <c r="AY119" s="105" t="s">
        <v>28</v>
      </c>
      <c r="AZ119" s="105" t="s">
        <v>28</v>
      </c>
      <c r="BA119" s="105" t="s">
        <v>28</v>
      </c>
      <c r="BB119" s="105" t="s">
        <v>28</v>
      </c>
      <c r="BC119" s="111" t="s">
        <v>234</v>
      </c>
      <c r="BD119" s="112">
        <v>2237</v>
      </c>
      <c r="BE119" s="112">
        <v>2595</v>
      </c>
      <c r="BF119" s="112">
        <v>3728</v>
      </c>
      <c r="BQ119" s="52"/>
      <c r="CC119" s="4"/>
      <c r="CO119" s="4"/>
    </row>
    <row r="120" spans="1:93" s="3" customFormat="1" x14ac:dyDescent="0.3">
      <c r="A120" s="10"/>
      <c r="B120" s="3" t="s">
        <v>198</v>
      </c>
      <c r="C120" s="115">
        <v>72315</v>
      </c>
      <c r="D120" s="118">
        <v>74860</v>
      </c>
      <c r="E120" s="114">
        <v>747.16364867000004</v>
      </c>
      <c r="F120" s="113">
        <v>543.06451457000003</v>
      </c>
      <c r="G120" s="113">
        <v>1027.9690588000001</v>
      </c>
      <c r="H120" s="113">
        <v>0.42688389199999999</v>
      </c>
      <c r="I120" s="116">
        <v>966.00320597999996</v>
      </c>
      <c r="J120" s="113">
        <v>958.98815611999999</v>
      </c>
      <c r="K120" s="113">
        <v>973.06957132000002</v>
      </c>
      <c r="L120" s="113">
        <v>1.1380767651999999</v>
      </c>
      <c r="M120" s="113">
        <v>0.82719375760000002</v>
      </c>
      <c r="N120" s="113">
        <v>1.5657984744</v>
      </c>
      <c r="O120" s="118">
        <v>66435</v>
      </c>
      <c r="P120" s="118">
        <v>76050</v>
      </c>
      <c r="Q120" s="114">
        <v>728.44551349999995</v>
      </c>
      <c r="R120" s="113">
        <v>529.41437303999999</v>
      </c>
      <c r="S120" s="113">
        <v>1002.3015868</v>
      </c>
      <c r="T120" s="113">
        <v>0.33101869350000002</v>
      </c>
      <c r="U120" s="116">
        <v>873.57001972</v>
      </c>
      <c r="V120" s="113">
        <v>866.95247061999999</v>
      </c>
      <c r="W120" s="113">
        <v>880.23808135000002</v>
      </c>
      <c r="X120" s="113">
        <v>1.1714958219</v>
      </c>
      <c r="Y120" s="113">
        <v>0.85141127859999999</v>
      </c>
      <c r="Z120" s="113">
        <v>1.6119148233</v>
      </c>
      <c r="AA120" s="118">
        <v>58298</v>
      </c>
      <c r="AB120" s="118">
        <v>78125</v>
      </c>
      <c r="AC120" s="114">
        <v>638.95682522000004</v>
      </c>
      <c r="AD120" s="113">
        <v>464.35416036999999</v>
      </c>
      <c r="AE120" s="113">
        <v>879.21216032999996</v>
      </c>
      <c r="AF120" s="113">
        <v>0.92194650170000003</v>
      </c>
      <c r="AG120" s="116">
        <v>746.21439999999996</v>
      </c>
      <c r="AH120" s="113">
        <v>740.18153798000003</v>
      </c>
      <c r="AI120" s="113">
        <v>752.29643295999995</v>
      </c>
      <c r="AJ120" s="113">
        <v>0.98416978929999999</v>
      </c>
      <c r="AK120" s="113">
        <v>0.7152335152</v>
      </c>
      <c r="AL120" s="113">
        <v>1.3542292882</v>
      </c>
      <c r="AM120" s="113">
        <v>0.42137359530000001</v>
      </c>
      <c r="AN120" s="113">
        <v>0.87715115730000004</v>
      </c>
      <c r="AO120" s="113">
        <v>0.63725056079999998</v>
      </c>
      <c r="AP120" s="113">
        <v>1.2073652031</v>
      </c>
      <c r="AQ120" s="113">
        <v>0.87627713460000001</v>
      </c>
      <c r="AR120" s="113">
        <v>0.97494774380000004</v>
      </c>
      <c r="AS120" s="113">
        <v>0.70838428860000002</v>
      </c>
      <c r="AT120" s="113">
        <v>1.3418184429</v>
      </c>
      <c r="AU120" s="115" t="s">
        <v>28</v>
      </c>
      <c r="AV120" s="115" t="s">
        <v>28</v>
      </c>
      <c r="AW120" s="115" t="s">
        <v>28</v>
      </c>
      <c r="AX120" s="115" t="s">
        <v>28</v>
      </c>
      <c r="AY120" s="115" t="s">
        <v>28</v>
      </c>
      <c r="AZ120" s="115" t="s">
        <v>28</v>
      </c>
      <c r="BA120" s="115" t="s">
        <v>28</v>
      </c>
      <c r="BB120" s="115" t="s">
        <v>28</v>
      </c>
      <c r="BC120" s="109" t="s">
        <v>28</v>
      </c>
      <c r="BD120" s="110">
        <v>72315</v>
      </c>
      <c r="BE120" s="110">
        <v>66435</v>
      </c>
      <c r="BF120" s="110">
        <v>58298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5">
        <v>45568</v>
      </c>
      <c r="D121" s="119">
        <v>50144</v>
      </c>
      <c r="E121" s="117">
        <v>802.06846427000005</v>
      </c>
      <c r="F121" s="107">
        <v>582.94910338</v>
      </c>
      <c r="G121" s="107">
        <v>1103.5505803999999</v>
      </c>
      <c r="H121" s="107">
        <v>0.21870165029999999</v>
      </c>
      <c r="I121" s="108">
        <v>908.74282068000002</v>
      </c>
      <c r="J121" s="107">
        <v>900.43729992999999</v>
      </c>
      <c r="K121" s="107">
        <v>917.12495050999996</v>
      </c>
      <c r="L121" s="107">
        <v>1.2217075668999999</v>
      </c>
      <c r="M121" s="107">
        <v>0.88794580820000002</v>
      </c>
      <c r="N121" s="107">
        <v>1.6809239543000001</v>
      </c>
      <c r="O121" s="119">
        <v>51204</v>
      </c>
      <c r="P121" s="119">
        <v>54422</v>
      </c>
      <c r="Q121" s="117">
        <v>804.38687322999999</v>
      </c>
      <c r="R121" s="107">
        <v>584.65340283</v>
      </c>
      <c r="S121" s="107">
        <v>1106.7039697</v>
      </c>
      <c r="T121" s="107">
        <v>0.1137670392</v>
      </c>
      <c r="U121" s="108">
        <v>940.86950130000002</v>
      </c>
      <c r="V121" s="107">
        <v>932.75529471000004</v>
      </c>
      <c r="W121" s="107">
        <v>949.05429485000002</v>
      </c>
      <c r="X121" s="107">
        <v>1.2936257328</v>
      </c>
      <c r="Y121" s="107">
        <v>0.94024742549999996</v>
      </c>
      <c r="Z121" s="107">
        <v>1.7798161324999999</v>
      </c>
      <c r="AA121" s="119">
        <v>44796</v>
      </c>
      <c r="AB121" s="119">
        <v>57190</v>
      </c>
      <c r="AC121" s="117">
        <v>734.23736983000003</v>
      </c>
      <c r="AD121" s="107">
        <v>533.55987961999995</v>
      </c>
      <c r="AE121" s="107">
        <v>1010.3917776</v>
      </c>
      <c r="AF121" s="107">
        <v>0.45004379709999998</v>
      </c>
      <c r="AG121" s="108">
        <v>783.28379086999996</v>
      </c>
      <c r="AH121" s="107">
        <v>776.06377254999995</v>
      </c>
      <c r="AI121" s="107">
        <v>790.57097979000002</v>
      </c>
      <c r="AJ121" s="107">
        <v>1.1309281145000001</v>
      </c>
      <c r="AK121" s="107">
        <v>0.82182941570000001</v>
      </c>
      <c r="AL121" s="107">
        <v>1.5562820893</v>
      </c>
      <c r="AM121" s="107">
        <v>0.57569610270000005</v>
      </c>
      <c r="AN121" s="107">
        <v>0.91279133739999996</v>
      </c>
      <c r="AO121" s="107">
        <v>0.66312535309999998</v>
      </c>
      <c r="AP121" s="107">
        <v>1.2564562971</v>
      </c>
      <c r="AQ121" s="107">
        <v>0.985863712</v>
      </c>
      <c r="AR121" s="107">
        <v>1.0028905374999999</v>
      </c>
      <c r="AS121" s="107">
        <v>0.72876715820000004</v>
      </c>
      <c r="AT121" s="107">
        <v>1.3801245280000001</v>
      </c>
      <c r="AU121" s="105" t="s">
        <v>28</v>
      </c>
      <c r="AV121" s="105" t="s">
        <v>28</v>
      </c>
      <c r="AW121" s="105" t="s">
        <v>28</v>
      </c>
      <c r="AX121" s="105" t="s">
        <v>28</v>
      </c>
      <c r="AY121" s="105" t="s">
        <v>28</v>
      </c>
      <c r="AZ121" s="105" t="s">
        <v>28</v>
      </c>
      <c r="BA121" s="105" t="s">
        <v>28</v>
      </c>
      <c r="BB121" s="105" t="s">
        <v>28</v>
      </c>
      <c r="BC121" s="111" t="s">
        <v>28</v>
      </c>
      <c r="BD121" s="112">
        <v>45568</v>
      </c>
      <c r="BE121" s="112">
        <v>51204</v>
      </c>
      <c r="BF121" s="112">
        <v>44796</v>
      </c>
    </row>
    <row r="122" spans="1:93" x14ac:dyDescent="0.3">
      <c r="A122" s="10"/>
      <c r="B122" t="s">
        <v>200</v>
      </c>
      <c r="C122" s="105">
        <v>52115</v>
      </c>
      <c r="D122" s="119">
        <v>41362</v>
      </c>
      <c r="E122" s="117">
        <v>1020.808625</v>
      </c>
      <c r="F122" s="107">
        <v>741.87149650000003</v>
      </c>
      <c r="G122" s="107">
        <v>1404.6236495000001</v>
      </c>
      <c r="H122" s="107">
        <v>6.7170611000000003E-3</v>
      </c>
      <c r="I122" s="108">
        <v>1259.9729219999999</v>
      </c>
      <c r="J122" s="107">
        <v>1249.2017008</v>
      </c>
      <c r="K122" s="107">
        <v>1270.8370178</v>
      </c>
      <c r="L122" s="107">
        <v>1.5548917295</v>
      </c>
      <c r="M122" s="107">
        <v>1.1300157796000001</v>
      </c>
      <c r="N122" s="107">
        <v>2.1395172828</v>
      </c>
      <c r="O122" s="119">
        <v>44385</v>
      </c>
      <c r="P122" s="119">
        <v>40752</v>
      </c>
      <c r="Q122" s="117">
        <v>870.07684812000002</v>
      </c>
      <c r="R122" s="107">
        <v>632.30143127999997</v>
      </c>
      <c r="S122" s="107">
        <v>1197.2671327</v>
      </c>
      <c r="T122" s="107">
        <v>3.9139734900000001E-2</v>
      </c>
      <c r="U122" s="108">
        <v>1089.1489988000001</v>
      </c>
      <c r="V122" s="107">
        <v>1079.0634697</v>
      </c>
      <c r="W122" s="107">
        <v>1099.3287929000001</v>
      </c>
      <c r="X122" s="107">
        <v>1.3992692294</v>
      </c>
      <c r="Y122" s="107">
        <v>1.0168756224</v>
      </c>
      <c r="Z122" s="107">
        <v>1.9254610231</v>
      </c>
      <c r="AA122" s="119">
        <v>43633</v>
      </c>
      <c r="AB122" s="119">
        <v>41211</v>
      </c>
      <c r="AC122" s="117">
        <v>1148.5791397999999</v>
      </c>
      <c r="AD122" s="107">
        <v>834.31176990999995</v>
      </c>
      <c r="AE122" s="107">
        <v>1581.2242951000001</v>
      </c>
      <c r="AF122" s="107">
        <v>4.6922590000000002E-4</v>
      </c>
      <c r="AG122" s="108">
        <v>1058.7707166</v>
      </c>
      <c r="AH122" s="107">
        <v>1048.8827593000001</v>
      </c>
      <c r="AI122" s="107">
        <v>1068.7518889</v>
      </c>
      <c r="AJ122" s="107">
        <v>1.7691287508</v>
      </c>
      <c r="AK122" s="107">
        <v>1.2850702996000001</v>
      </c>
      <c r="AL122" s="107">
        <v>2.4355216503000001</v>
      </c>
      <c r="AM122" s="107">
        <v>8.9182782899999993E-2</v>
      </c>
      <c r="AN122" s="107">
        <v>1.3200893027</v>
      </c>
      <c r="AO122" s="107">
        <v>0.95837349630000002</v>
      </c>
      <c r="AP122" s="107">
        <v>1.8183263352000001</v>
      </c>
      <c r="AQ122" s="107">
        <v>0.3271631055</v>
      </c>
      <c r="AR122" s="107">
        <v>0.8523408079</v>
      </c>
      <c r="AS122" s="107">
        <v>0.61918483160000004</v>
      </c>
      <c r="AT122" s="107">
        <v>1.1732923931000001</v>
      </c>
      <c r="AU122" s="105">
        <v>1</v>
      </c>
      <c r="AV122" s="105" t="s">
        <v>28</v>
      </c>
      <c r="AW122" s="105">
        <v>3</v>
      </c>
      <c r="AX122" s="105" t="s">
        <v>28</v>
      </c>
      <c r="AY122" s="105" t="s">
        <v>28</v>
      </c>
      <c r="AZ122" s="105" t="s">
        <v>28</v>
      </c>
      <c r="BA122" s="105" t="s">
        <v>28</v>
      </c>
      <c r="BB122" s="105" t="s">
        <v>28</v>
      </c>
      <c r="BC122" s="111" t="s">
        <v>236</v>
      </c>
      <c r="BD122" s="112">
        <v>52115</v>
      </c>
      <c r="BE122" s="112">
        <v>44385</v>
      </c>
      <c r="BF122" s="112">
        <v>43633</v>
      </c>
      <c r="BQ122" s="52"/>
      <c r="CC122" s="4"/>
      <c r="CO122" s="4"/>
    </row>
    <row r="123" spans="1:93" s="3" customFormat="1" x14ac:dyDescent="0.3">
      <c r="A123" s="10"/>
      <c r="B123" s="3" t="s">
        <v>125</v>
      </c>
      <c r="C123" s="115">
        <v>24527</v>
      </c>
      <c r="D123" s="118">
        <v>38358</v>
      </c>
      <c r="E123" s="114">
        <v>919.81288187999996</v>
      </c>
      <c r="F123" s="113">
        <v>668.30179977</v>
      </c>
      <c r="G123" s="113">
        <v>1265.9785414</v>
      </c>
      <c r="H123" s="113">
        <v>3.8531703600000002E-2</v>
      </c>
      <c r="I123" s="116">
        <v>639.42332759999999</v>
      </c>
      <c r="J123" s="113">
        <v>631.47090190999995</v>
      </c>
      <c r="K123" s="113">
        <v>647.47590212</v>
      </c>
      <c r="L123" s="113">
        <v>1.4010554061</v>
      </c>
      <c r="M123" s="113">
        <v>1.0179547035000001</v>
      </c>
      <c r="N123" s="113">
        <v>1.9283335930000001</v>
      </c>
      <c r="O123" s="118">
        <v>21847</v>
      </c>
      <c r="P123" s="118">
        <v>38501</v>
      </c>
      <c r="Q123" s="114">
        <v>738.50563192000004</v>
      </c>
      <c r="R123" s="113">
        <v>536.57100358000002</v>
      </c>
      <c r="S123" s="113">
        <v>1016.4369016000001</v>
      </c>
      <c r="T123" s="113">
        <v>0.29126776589999998</v>
      </c>
      <c r="U123" s="116">
        <v>567.43980676000001</v>
      </c>
      <c r="V123" s="113">
        <v>559.96507283999995</v>
      </c>
      <c r="W123" s="113">
        <v>575.01431769999999</v>
      </c>
      <c r="X123" s="113">
        <v>1.1876746388999999</v>
      </c>
      <c r="Y123" s="113">
        <v>0.86292066759999997</v>
      </c>
      <c r="Z123" s="113">
        <v>1.6346474258000001</v>
      </c>
      <c r="AA123" s="118">
        <v>28201</v>
      </c>
      <c r="AB123" s="118">
        <v>37179</v>
      </c>
      <c r="AC123" s="114">
        <v>1130.3668525999999</v>
      </c>
      <c r="AD123" s="113">
        <v>821.26269431000003</v>
      </c>
      <c r="AE123" s="113">
        <v>1555.8106197</v>
      </c>
      <c r="AF123" s="113">
        <v>6.6876800000000003E-4</v>
      </c>
      <c r="AG123" s="116">
        <v>758.51959438999995</v>
      </c>
      <c r="AH123" s="113">
        <v>749.71821514999999</v>
      </c>
      <c r="AI123" s="113">
        <v>767.42429817000004</v>
      </c>
      <c r="AJ123" s="113">
        <v>1.741076804</v>
      </c>
      <c r="AK123" s="113">
        <v>1.2649711232</v>
      </c>
      <c r="AL123" s="113">
        <v>2.3963775789000001</v>
      </c>
      <c r="AM123" s="113">
        <v>9.1574883000000006E-3</v>
      </c>
      <c r="AN123" s="113">
        <v>1.5306137201000001</v>
      </c>
      <c r="AO123" s="113">
        <v>1.111309672</v>
      </c>
      <c r="AP123" s="113">
        <v>2.1081237922999998</v>
      </c>
      <c r="AQ123" s="113">
        <v>0.17870412129999999</v>
      </c>
      <c r="AR123" s="113">
        <v>0.80288681149999996</v>
      </c>
      <c r="AS123" s="113">
        <v>0.58302777510000003</v>
      </c>
      <c r="AT123" s="113">
        <v>1.1056544125000001</v>
      </c>
      <c r="AU123" s="115" t="s">
        <v>28</v>
      </c>
      <c r="AV123" s="115" t="s">
        <v>28</v>
      </c>
      <c r="AW123" s="115">
        <v>3</v>
      </c>
      <c r="AX123" s="115" t="s">
        <v>28</v>
      </c>
      <c r="AY123" s="115" t="s">
        <v>232</v>
      </c>
      <c r="AZ123" s="115" t="s">
        <v>28</v>
      </c>
      <c r="BA123" s="115" t="s">
        <v>28</v>
      </c>
      <c r="BB123" s="115" t="s">
        <v>28</v>
      </c>
      <c r="BC123" s="109" t="s">
        <v>276</v>
      </c>
      <c r="BD123" s="110">
        <v>24527</v>
      </c>
      <c r="BE123" s="110">
        <v>21847</v>
      </c>
      <c r="BF123" s="110">
        <v>28201</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19882</v>
      </c>
      <c r="D124" s="119">
        <v>27971</v>
      </c>
      <c r="E124" s="117">
        <v>1267.1816312999999</v>
      </c>
      <c r="F124" s="107">
        <v>919.06981101999997</v>
      </c>
      <c r="G124" s="107">
        <v>1747.1461551</v>
      </c>
      <c r="H124" s="107">
        <v>5.9987500000000001E-5</v>
      </c>
      <c r="I124" s="108">
        <v>710.80762217999995</v>
      </c>
      <c r="J124" s="107">
        <v>700.99567368999999</v>
      </c>
      <c r="K124" s="107">
        <v>720.75691008000001</v>
      </c>
      <c r="L124" s="107">
        <v>1.9301661349000001</v>
      </c>
      <c r="M124" s="107">
        <v>1.3999235635</v>
      </c>
      <c r="N124" s="107">
        <v>2.6612462318999999</v>
      </c>
      <c r="O124" s="119">
        <v>20222</v>
      </c>
      <c r="P124" s="119">
        <v>29902</v>
      </c>
      <c r="Q124" s="117">
        <v>1128.9055496000001</v>
      </c>
      <c r="R124" s="107">
        <v>820.24261227</v>
      </c>
      <c r="S124" s="107">
        <v>1553.7204733999999</v>
      </c>
      <c r="T124" s="107">
        <v>2.5267509999999998E-4</v>
      </c>
      <c r="U124" s="108">
        <v>676.27583439</v>
      </c>
      <c r="V124" s="107">
        <v>667.01883026999997</v>
      </c>
      <c r="W124" s="107">
        <v>685.66130883999995</v>
      </c>
      <c r="X124" s="107">
        <v>1.8155210102999999</v>
      </c>
      <c r="Y124" s="107">
        <v>1.3191251444000001</v>
      </c>
      <c r="Z124" s="107">
        <v>2.4987140551999998</v>
      </c>
      <c r="AA124" s="119">
        <v>27923</v>
      </c>
      <c r="AB124" s="119">
        <v>31128</v>
      </c>
      <c r="AC124" s="117">
        <v>1471.1305408999999</v>
      </c>
      <c r="AD124" s="107">
        <v>1069.1192708000001</v>
      </c>
      <c r="AE124" s="107">
        <v>2024.3064804999999</v>
      </c>
      <c r="AF124" s="107">
        <v>5.0941264999999998E-7</v>
      </c>
      <c r="AG124" s="108">
        <v>897.03803648999997</v>
      </c>
      <c r="AH124" s="107">
        <v>886.57799408999995</v>
      </c>
      <c r="AI124" s="107">
        <v>907.62148878999994</v>
      </c>
      <c r="AJ124" s="107">
        <v>2.2659468956</v>
      </c>
      <c r="AK124" s="107">
        <v>1.6467386309000001</v>
      </c>
      <c r="AL124" s="107">
        <v>3.1179904555000002</v>
      </c>
      <c r="AM124" s="107">
        <v>0.1045374506</v>
      </c>
      <c r="AN124" s="107">
        <v>1.3031475853000001</v>
      </c>
      <c r="AO124" s="107">
        <v>0.94655544069999997</v>
      </c>
      <c r="AP124" s="107">
        <v>1.7940772995000001</v>
      </c>
      <c r="AQ124" s="107">
        <v>0.48132660820000001</v>
      </c>
      <c r="AR124" s="107">
        <v>0.89087903560000004</v>
      </c>
      <c r="AS124" s="107">
        <v>0.6458712284</v>
      </c>
      <c r="AT124" s="107">
        <v>1.2288292483000001</v>
      </c>
      <c r="AU124" s="105">
        <v>1</v>
      </c>
      <c r="AV124" s="105">
        <v>2</v>
      </c>
      <c r="AW124" s="105">
        <v>3</v>
      </c>
      <c r="AX124" s="105" t="s">
        <v>28</v>
      </c>
      <c r="AY124" s="105" t="s">
        <v>28</v>
      </c>
      <c r="AZ124" s="105" t="s">
        <v>28</v>
      </c>
      <c r="BA124" s="105" t="s">
        <v>28</v>
      </c>
      <c r="BB124" s="105" t="s">
        <v>28</v>
      </c>
      <c r="BC124" s="111" t="s">
        <v>234</v>
      </c>
      <c r="BD124" s="112">
        <v>19882</v>
      </c>
      <c r="BE124" s="112">
        <v>20222</v>
      </c>
      <c r="BF124" s="112">
        <v>27923</v>
      </c>
      <c r="BQ124" s="52"/>
      <c r="CC124" s="4"/>
      <c r="CO124" s="4"/>
    </row>
    <row r="125" spans="1:93" x14ac:dyDescent="0.3">
      <c r="A125" s="10"/>
      <c r="B125" t="s">
        <v>127</v>
      </c>
      <c r="C125" s="105">
        <v>7482</v>
      </c>
      <c r="D125" s="119">
        <v>8208</v>
      </c>
      <c r="E125" s="117">
        <v>1941.6266068</v>
      </c>
      <c r="F125" s="107">
        <v>1392.4736700999999</v>
      </c>
      <c r="G125" s="107">
        <v>2707.3502079</v>
      </c>
      <c r="H125" s="107">
        <v>1.628387E-10</v>
      </c>
      <c r="I125" s="108">
        <v>911.54970760000003</v>
      </c>
      <c r="J125" s="107">
        <v>891.12722365000002</v>
      </c>
      <c r="K125" s="107">
        <v>932.44022557000005</v>
      </c>
      <c r="L125" s="107">
        <v>2.9574780997999999</v>
      </c>
      <c r="M125" s="107">
        <v>2.1210104813999999</v>
      </c>
      <c r="N125" s="107">
        <v>4.1238253125000002</v>
      </c>
      <c r="O125" s="119">
        <v>10589</v>
      </c>
      <c r="P125" s="119">
        <v>9031</v>
      </c>
      <c r="Q125" s="117">
        <v>2203.72487</v>
      </c>
      <c r="R125" s="107">
        <v>1587.489106</v>
      </c>
      <c r="S125" s="107">
        <v>3059.1726798999998</v>
      </c>
      <c r="T125" s="107">
        <v>4.0077390000000001E-14</v>
      </c>
      <c r="U125" s="108">
        <v>1172.5168862999999</v>
      </c>
      <c r="V125" s="107">
        <v>1150.3956017999999</v>
      </c>
      <c r="W125" s="107">
        <v>1195.0635471999999</v>
      </c>
      <c r="X125" s="107">
        <v>3.5440598232</v>
      </c>
      <c r="Y125" s="107">
        <v>2.5530212218999999</v>
      </c>
      <c r="Z125" s="107">
        <v>4.9198024374999996</v>
      </c>
      <c r="AA125" s="119">
        <v>11883</v>
      </c>
      <c r="AB125" s="119">
        <v>9410</v>
      </c>
      <c r="AC125" s="117">
        <v>2278.2347585000002</v>
      </c>
      <c r="AD125" s="107">
        <v>1638.2689370999999</v>
      </c>
      <c r="AE125" s="107">
        <v>3168.1938765999998</v>
      </c>
      <c r="AF125" s="107">
        <v>8.5630969999999999E-14</v>
      </c>
      <c r="AG125" s="108">
        <v>1262.8055260000001</v>
      </c>
      <c r="AH125" s="107">
        <v>1240.3034233999999</v>
      </c>
      <c r="AI125" s="107">
        <v>1285.7158712</v>
      </c>
      <c r="AJ125" s="107">
        <v>3.5091100584000001</v>
      </c>
      <c r="AK125" s="107">
        <v>2.5233861367000001</v>
      </c>
      <c r="AL125" s="107">
        <v>4.8798926265000002</v>
      </c>
      <c r="AM125" s="107">
        <v>0.8471999308</v>
      </c>
      <c r="AN125" s="107">
        <v>1.0338108851000001</v>
      </c>
      <c r="AO125" s="107">
        <v>0.73714665489999998</v>
      </c>
      <c r="AP125" s="107">
        <v>1.4498674573000001</v>
      </c>
      <c r="AQ125" s="107">
        <v>0.46683031580000001</v>
      </c>
      <c r="AR125" s="107">
        <v>1.1349890149999999</v>
      </c>
      <c r="AS125" s="107">
        <v>0.80698950459999996</v>
      </c>
      <c r="AT125" s="107">
        <v>1.5963033681000001</v>
      </c>
      <c r="AU125" s="105">
        <v>1</v>
      </c>
      <c r="AV125" s="105">
        <v>2</v>
      </c>
      <c r="AW125" s="105">
        <v>3</v>
      </c>
      <c r="AX125" s="105" t="s">
        <v>28</v>
      </c>
      <c r="AY125" s="105" t="s">
        <v>28</v>
      </c>
      <c r="AZ125" s="105" t="s">
        <v>28</v>
      </c>
      <c r="BA125" s="105" t="s">
        <v>28</v>
      </c>
      <c r="BB125" s="105" t="s">
        <v>28</v>
      </c>
      <c r="BC125" s="111" t="s">
        <v>234</v>
      </c>
      <c r="BD125" s="112">
        <v>7482</v>
      </c>
      <c r="BE125" s="112">
        <v>10589</v>
      </c>
      <c r="BF125" s="112">
        <v>11883</v>
      </c>
      <c r="BQ125" s="52"/>
      <c r="CC125" s="4"/>
      <c r="CO125" s="4"/>
    </row>
    <row r="126" spans="1:93" s="3" customFormat="1" x14ac:dyDescent="0.3">
      <c r="A126" s="10" t="s">
        <v>242</v>
      </c>
      <c r="B126" s="3" t="s">
        <v>51</v>
      </c>
      <c r="C126" s="115">
        <v>36428</v>
      </c>
      <c r="D126" s="118">
        <v>79922</v>
      </c>
      <c r="E126" s="114">
        <v>419.74560258000002</v>
      </c>
      <c r="F126" s="113">
        <v>305.04139500999997</v>
      </c>
      <c r="G126" s="113">
        <v>577.58184224000001</v>
      </c>
      <c r="H126" s="113">
        <v>6.0236691000000002E-3</v>
      </c>
      <c r="I126" s="116">
        <v>455.79439953999997</v>
      </c>
      <c r="J126" s="113">
        <v>451.13777284999998</v>
      </c>
      <c r="K126" s="113">
        <v>460.49909174999999</v>
      </c>
      <c r="L126" s="113">
        <v>0.63935487020000004</v>
      </c>
      <c r="M126" s="113">
        <v>0.46463786709999999</v>
      </c>
      <c r="N126" s="113">
        <v>0.87977041690000002</v>
      </c>
      <c r="O126" s="118">
        <v>38378</v>
      </c>
      <c r="P126" s="118">
        <v>96829</v>
      </c>
      <c r="Q126" s="114">
        <v>381.38298767999999</v>
      </c>
      <c r="R126" s="113">
        <v>277.16954999000001</v>
      </c>
      <c r="S126" s="113">
        <v>524.77980821999995</v>
      </c>
      <c r="T126" s="113">
        <v>2.684287E-3</v>
      </c>
      <c r="U126" s="116">
        <v>396.34820146999999</v>
      </c>
      <c r="V126" s="113">
        <v>392.40260089999998</v>
      </c>
      <c r="W126" s="113">
        <v>400.33347498000001</v>
      </c>
      <c r="X126" s="113">
        <v>0.61334522390000001</v>
      </c>
      <c r="Y126" s="113">
        <v>0.44574777900000001</v>
      </c>
      <c r="Z126" s="113">
        <v>0.84395790950000005</v>
      </c>
      <c r="AA126" s="118">
        <v>45723</v>
      </c>
      <c r="AB126" s="118">
        <v>105195</v>
      </c>
      <c r="AC126" s="114">
        <v>418.42240131</v>
      </c>
      <c r="AD126" s="113">
        <v>304.04799752999998</v>
      </c>
      <c r="AE126" s="113">
        <v>575.82127605999995</v>
      </c>
      <c r="AF126" s="113">
        <v>7.0066892999999996E-3</v>
      </c>
      <c r="AG126" s="116">
        <v>434.64993583</v>
      </c>
      <c r="AH126" s="113">
        <v>430.68412955000002</v>
      </c>
      <c r="AI126" s="113">
        <v>438.65225987999997</v>
      </c>
      <c r="AJ126" s="113">
        <v>0.64448593440000002</v>
      </c>
      <c r="AK126" s="113">
        <v>0.46831779839999998</v>
      </c>
      <c r="AL126" s="113">
        <v>0.88692362550000003</v>
      </c>
      <c r="AM126" s="113">
        <v>0.56981613119999996</v>
      </c>
      <c r="AN126" s="113">
        <v>1.0971186834</v>
      </c>
      <c r="AO126" s="113">
        <v>0.79695102340000001</v>
      </c>
      <c r="AP126" s="113">
        <v>1.5103430074999999</v>
      </c>
      <c r="AQ126" s="113">
        <v>0.55655971540000004</v>
      </c>
      <c r="AR126" s="113">
        <v>0.90860508210000002</v>
      </c>
      <c r="AS126" s="113">
        <v>0.66011349139999997</v>
      </c>
      <c r="AT126" s="113">
        <v>1.2506382703000001</v>
      </c>
      <c r="AU126" s="115">
        <v>1</v>
      </c>
      <c r="AV126" s="115">
        <v>2</v>
      </c>
      <c r="AW126" s="115">
        <v>3</v>
      </c>
      <c r="AX126" s="115" t="s">
        <v>28</v>
      </c>
      <c r="AY126" s="115" t="s">
        <v>28</v>
      </c>
      <c r="AZ126" s="115" t="s">
        <v>28</v>
      </c>
      <c r="BA126" s="115" t="s">
        <v>28</v>
      </c>
      <c r="BB126" s="115" t="s">
        <v>28</v>
      </c>
      <c r="BC126" s="109" t="s">
        <v>234</v>
      </c>
      <c r="BD126" s="110">
        <v>36428</v>
      </c>
      <c r="BE126" s="110">
        <v>38378</v>
      </c>
      <c r="BF126" s="110">
        <v>45723</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21656</v>
      </c>
      <c r="D127" s="119">
        <v>36656</v>
      </c>
      <c r="E127" s="117">
        <v>467.74579037000001</v>
      </c>
      <c r="F127" s="107">
        <v>339.79980718000002</v>
      </c>
      <c r="G127" s="107">
        <v>643.86771206000003</v>
      </c>
      <c r="H127" s="107">
        <v>3.7593361899999997E-2</v>
      </c>
      <c r="I127" s="108">
        <v>590.79004800999996</v>
      </c>
      <c r="J127" s="107">
        <v>582.97371147000001</v>
      </c>
      <c r="K127" s="107">
        <v>598.71118365999996</v>
      </c>
      <c r="L127" s="107">
        <v>0.71246856960000005</v>
      </c>
      <c r="M127" s="107">
        <v>0.51758174540000002</v>
      </c>
      <c r="N127" s="107">
        <v>0.98073679609999997</v>
      </c>
      <c r="O127" s="119">
        <v>25286</v>
      </c>
      <c r="P127" s="119">
        <v>37614</v>
      </c>
      <c r="Q127" s="117">
        <v>473.68485020999998</v>
      </c>
      <c r="R127" s="107">
        <v>344.16661683000001</v>
      </c>
      <c r="S127" s="107">
        <v>651.94393165999998</v>
      </c>
      <c r="T127" s="107">
        <v>9.5006279700000001E-2</v>
      </c>
      <c r="U127" s="108">
        <v>672.24969425999996</v>
      </c>
      <c r="V127" s="107">
        <v>664.01466935999997</v>
      </c>
      <c r="W127" s="107">
        <v>680.58684889000006</v>
      </c>
      <c r="X127" s="107">
        <v>0.76178631429999999</v>
      </c>
      <c r="Y127" s="107">
        <v>0.55349335840000002</v>
      </c>
      <c r="Z127" s="107">
        <v>1.0484649543</v>
      </c>
      <c r="AA127" s="119">
        <v>24211</v>
      </c>
      <c r="AB127" s="119">
        <v>40116</v>
      </c>
      <c r="AC127" s="117">
        <v>417.35435410000002</v>
      </c>
      <c r="AD127" s="107">
        <v>303.11197227999997</v>
      </c>
      <c r="AE127" s="107">
        <v>574.65449345000002</v>
      </c>
      <c r="AF127" s="107">
        <v>6.7742805000000003E-3</v>
      </c>
      <c r="AG127" s="108">
        <v>603.52477813999997</v>
      </c>
      <c r="AH127" s="107">
        <v>595.97030015999997</v>
      </c>
      <c r="AI127" s="107">
        <v>611.17501616000004</v>
      </c>
      <c r="AJ127" s="107">
        <v>0.6428408471</v>
      </c>
      <c r="AK127" s="107">
        <v>0.46687606129999998</v>
      </c>
      <c r="AL127" s="107">
        <v>0.88512645840000004</v>
      </c>
      <c r="AM127" s="107">
        <v>0.43845076199999999</v>
      </c>
      <c r="AN127" s="107">
        <v>0.8810802244</v>
      </c>
      <c r="AO127" s="107">
        <v>0.63962668789999999</v>
      </c>
      <c r="AP127" s="107">
        <v>1.2136803803</v>
      </c>
      <c r="AQ127" s="107">
        <v>0.93842803340000003</v>
      </c>
      <c r="AR127" s="107">
        <v>1.0126971956999999</v>
      </c>
      <c r="AS127" s="107">
        <v>0.73526691379999998</v>
      </c>
      <c r="AT127" s="107">
        <v>1.3948072338999999</v>
      </c>
      <c r="AU127" s="105" t="s">
        <v>28</v>
      </c>
      <c r="AV127" s="105" t="s">
        <v>28</v>
      </c>
      <c r="AW127" s="105">
        <v>3</v>
      </c>
      <c r="AX127" s="105" t="s">
        <v>28</v>
      </c>
      <c r="AY127" s="105" t="s">
        <v>28</v>
      </c>
      <c r="AZ127" s="105" t="s">
        <v>28</v>
      </c>
      <c r="BA127" s="105" t="s">
        <v>28</v>
      </c>
      <c r="BB127" s="105" t="s">
        <v>28</v>
      </c>
      <c r="BC127" s="111">
        <v>-3</v>
      </c>
      <c r="BD127" s="112">
        <v>21656</v>
      </c>
      <c r="BE127" s="112">
        <v>25286</v>
      </c>
      <c r="BF127" s="112">
        <v>24211</v>
      </c>
      <c r="BQ127" s="52"/>
    </row>
    <row r="128" spans="1:93" x14ac:dyDescent="0.3">
      <c r="A128" s="10"/>
      <c r="B128" t="s">
        <v>54</v>
      </c>
      <c r="C128" s="105">
        <v>26859</v>
      </c>
      <c r="D128" s="119">
        <v>58350</v>
      </c>
      <c r="E128" s="117">
        <v>444.16680817000002</v>
      </c>
      <c r="F128" s="107">
        <v>322.71369224</v>
      </c>
      <c r="G128" s="107">
        <v>611.32873573999996</v>
      </c>
      <c r="H128" s="107">
        <v>1.65073689E-2</v>
      </c>
      <c r="I128" s="108">
        <v>460.30848329000003</v>
      </c>
      <c r="J128" s="107">
        <v>454.83633542000001</v>
      </c>
      <c r="K128" s="107">
        <v>465.84646672000002</v>
      </c>
      <c r="L128" s="107">
        <v>0.67655315559999996</v>
      </c>
      <c r="M128" s="107">
        <v>0.49155624149999999</v>
      </c>
      <c r="N128" s="107">
        <v>0.93117355390000001</v>
      </c>
      <c r="O128" s="119">
        <v>31326</v>
      </c>
      <c r="P128" s="119">
        <v>64406</v>
      </c>
      <c r="Q128" s="117">
        <v>466.51539644000002</v>
      </c>
      <c r="R128" s="107">
        <v>338.87381404000001</v>
      </c>
      <c r="S128" s="107">
        <v>642.2349739</v>
      </c>
      <c r="T128" s="107">
        <v>7.8106177600000007E-2</v>
      </c>
      <c r="U128" s="108">
        <v>486.38325622000002</v>
      </c>
      <c r="V128" s="107">
        <v>481.02687085000002</v>
      </c>
      <c r="W128" s="107">
        <v>491.79928661999998</v>
      </c>
      <c r="X128" s="107">
        <v>0.7502563028</v>
      </c>
      <c r="Y128" s="107">
        <v>0.54498140210000001</v>
      </c>
      <c r="Z128" s="107">
        <v>1.0328508784999999</v>
      </c>
      <c r="AA128" s="119">
        <v>34474</v>
      </c>
      <c r="AB128" s="119">
        <v>70111</v>
      </c>
      <c r="AC128" s="117">
        <v>455.26284867999999</v>
      </c>
      <c r="AD128" s="107">
        <v>330.77228437999997</v>
      </c>
      <c r="AE128" s="107">
        <v>626.60709852000002</v>
      </c>
      <c r="AF128" s="107">
        <v>2.9434633799999999E-2</v>
      </c>
      <c r="AG128" s="108">
        <v>491.70600904000003</v>
      </c>
      <c r="AH128" s="107">
        <v>486.54282551</v>
      </c>
      <c r="AI128" s="107">
        <v>496.92398419</v>
      </c>
      <c r="AJ128" s="107">
        <v>0.70123038709999996</v>
      </c>
      <c r="AK128" s="107">
        <v>0.50948057300000005</v>
      </c>
      <c r="AL128" s="107">
        <v>0.96514780310000003</v>
      </c>
      <c r="AM128" s="107">
        <v>0.88123034290000002</v>
      </c>
      <c r="AN128" s="107">
        <v>0.975879579</v>
      </c>
      <c r="AO128" s="107">
        <v>0.70842757990000005</v>
      </c>
      <c r="AP128" s="107">
        <v>1.3443024803000001</v>
      </c>
      <c r="AQ128" s="107">
        <v>0.76389078440000002</v>
      </c>
      <c r="AR128" s="107">
        <v>1.0503157549</v>
      </c>
      <c r="AS128" s="107">
        <v>0.76244173120000003</v>
      </c>
      <c r="AT128" s="107">
        <v>1.4468819582000001</v>
      </c>
      <c r="AU128" s="105" t="s">
        <v>28</v>
      </c>
      <c r="AV128" s="105" t="s">
        <v>28</v>
      </c>
      <c r="AW128" s="105" t="s">
        <v>28</v>
      </c>
      <c r="AX128" s="105" t="s">
        <v>28</v>
      </c>
      <c r="AY128" s="105" t="s">
        <v>28</v>
      </c>
      <c r="AZ128" s="105" t="s">
        <v>28</v>
      </c>
      <c r="BA128" s="105" t="s">
        <v>28</v>
      </c>
      <c r="BB128" s="105" t="s">
        <v>28</v>
      </c>
      <c r="BC128" s="111" t="s">
        <v>28</v>
      </c>
      <c r="BD128" s="112">
        <v>26859</v>
      </c>
      <c r="BE128" s="112">
        <v>31326</v>
      </c>
      <c r="BF128" s="112">
        <v>34474</v>
      </c>
      <c r="BQ128" s="52"/>
    </row>
    <row r="129" spans="1:104" x14ac:dyDescent="0.3">
      <c r="A129" s="10"/>
      <c r="B129" t="s">
        <v>53</v>
      </c>
      <c r="C129" s="105">
        <v>36868</v>
      </c>
      <c r="D129" s="119">
        <v>67586</v>
      </c>
      <c r="E129" s="117">
        <v>469.44619331000001</v>
      </c>
      <c r="F129" s="107">
        <v>341.13782122999999</v>
      </c>
      <c r="G129" s="107">
        <v>646.01376542000003</v>
      </c>
      <c r="H129" s="107">
        <v>3.9499400400000002E-2</v>
      </c>
      <c r="I129" s="108">
        <v>545.49758826000004</v>
      </c>
      <c r="J129" s="107">
        <v>539.95769404999999</v>
      </c>
      <c r="K129" s="107">
        <v>551.09432104999996</v>
      </c>
      <c r="L129" s="107">
        <v>0.71505861680000005</v>
      </c>
      <c r="M129" s="107">
        <v>0.51961980320000001</v>
      </c>
      <c r="N129" s="107">
        <v>0.98400565630000003</v>
      </c>
      <c r="O129" s="119">
        <v>42424</v>
      </c>
      <c r="P129" s="119">
        <v>72594</v>
      </c>
      <c r="Q129" s="117">
        <v>519.75381238</v>
      </c>
      <c r="R129" s="107">
        <v>377.64857843999999</v>
      </c>
      <c r="S129" s="107">
        <v>715.33176849999995</v>
      </c>
      <c r="T129" s="107">
        <v>0.27127141399999999</v>
      </c>
      <c r="U129" s="108">
        <v>584.40091468000003</v>
      </c>
      <c r="V129" s="107">
        <v>578.86628593</v>
      </c>
      <c r="W129" s="107">
        <v>589.98846085000002</v>
      </c>
      <c r="X129" s="107">
        <v>0.83587503569999999</v>
      </c>
      <c r="Y129" s="107">
        <v>0.60733949700000001</v>
      </c>
      <c r="Z129" s="107">
        <v>1.1504061216999999</v>
      </c>
      <c r="AA129" s="119">
        <v>39284</v>
      </c>
      <c r="AB129" s="119">
        <v>73908</v>
      </c>
      <c r="AC129" s="117">
        <v>409.67340444000001</v>
      </c>
      <c r="AD129" s="107">
        <v>297.68941898000003</v>
      </c>
      <c r="AE129" s="107">
        <v>563.78321703999995</v>
      </c>
      <c r="AF129" s="107">
        <v>4.7103669000000004E-3</v>
      </c>
      <c r="AG129" s="108">
        <v>531.52568057999997</v>
      </c>
      <c r="AH129" s="107">
        <v>526.29547266999998</v>
      </c>
      <c r="AI129" s="107">
        <v>536.80786512999998</v>
      </c>
      <c r="AJ129" s="107">
        <v>0.63101006550000005</v>
      </c>
      <c r="AK129" s="107">
        <v>0.45852383320000001</v>
      </c>
      <c r="AL129" s="107">
        <v>0.86838169350000005</v>
      </c>
      <c r="AM129" s="107">
        <v>0.14468200070000001</v>
      </c>
      <c r="AN129" s="107">
        <v>0.78820663680000003</v>
      </c>
      <c r="AO129" s="107">
        <v>0.57246636409999996</v>
      </c>
      <c r="AP129" s="107">
        <v>1.0852510145000001</v>
      </c>
      <c r="AQ129" s="107">
        <v>0.53269191090000001</v>
      </c>
      <c r="AR129" s="107">
        <v>1.1071637596999999</v>
      </c>
      <c r="AS129" s="107">
        <v>0.80412214299999996</v>
      </c>
      <c r="AT129" s="107">
        <v>1.5244096951999999</v>
      </c>
      <c r="AU129" s="105" t="s">
        <v>28</v>
      </c>
      <c r="AV129" s="105" t="s">
        <v>28</v>
      </c>
      <c r="AW129" s="105">
        <v>3</v>
      </c>
      <c r="AX129" s="105" t="s">
        <v>28</v>
      </c>
      <c r="AY129" s="105" t="s">
        <v>28</v>
      </c>
      <c r="AZ129" s="105" t="s">
        <v>28</v>
      </c>
      <c r="BA129" s="105" t="s">
        <v>28</v>
      </c>
      <c r="BB129" s="105" t="s">
        <v>28</v>
      </c>
      <c r="BC129" s="111">
        <v>-3</v>
      </c>
      <c r="BD129" s="112">
        <v>36868</v>
      </c>
      <c r="BE129" s="112">
        <v>42424</v>
      </c>
      <c r="BF129" s="112">
        <v>39284</v>
      </c>
      <c r="BQ129" s="52"/>
    </row>
    <row r="130" spans="1:104" x14ac:dyDescent="0.3">
      <c r="A130" s="10"/>
      <c r="B130" t="s">
        <v>55</v>
      </c>
      <c r="C130" s="105">
        <v>16251</v>
      </c>
      <c r="D130" s="119">
        <v>36632</v>
      </c>
      <c r="E130" s="117">
        <v>493.05474652999999</v>
      </c>
      <c r="F130" s="107">
        <v>357.44253193999998</v>
      </c>
      <c r="G130" s="107">
        <v>680.11767305000001</v>
      </c>
      <c r="H130" s="107">
        <v>8.1031649400000003E-2</v>
      </c>
      <c r="I130" s="108">
        <v>443.62852150999998</v>
      </c>
      <c r="J130" s="107">
        <v>436.86000958</v>
      </c>
      <c r="K130" s="107">
        <v>450.50190171000003</v>
      </c>
      <c r="L130" s="107">
        <v>0.75101907329999995</v>
      </c>
      <c r="M130" s="107">
        <v>0.54445507520000003</v>
      </c>
      <c r="N130" s="107">
        <v>1.0359525958</v>
      </c>
      <c r="O130" s="119">
        <v>16356</v>
      </c>
      <c r="P130" s="119">
        <v>39916</v>
      </c>
      <c r="Q130" s="117">
        <v>415.69991618</v>
      </c>
      <c r="R130" s="107">
        <v>301.85595151000001</v>
      </c>
      <c r="S130" s="107">
        <v>572.47975217999999</v>
      </c>
      <c r="T130" s="107">
        <v>1.3655924599999999E-2</v>
      </c>
      <c r="U130" s="108">
        <v>409.76049704000002</v>
      </c>
      <c r="V130" s="107">
        <v>403.52866088000002</v>
      </c>
      <c r="W130" s="107">
        <v>416.08857366000001</v>
      </c>
      <c r="X130" s="107">
        <v>0.66853416750000005</v>
      </c>
      <c r="Y130" s="107">
        <v>0.48544878029999999</v>
      </c>
      <c r="Z130" s="107">
        <v>0.9206695976</v>
      </c>
      <c r="AA130" s="119">
        <v>20982</v>
      </c>
      <c r="AB130" s="119">
        <v>44176</v>
      </c>
      <c r="AC130" s="117">
        <v>484.63630575000002</v>
      </c>
      <c r="AD130" s="107">
        <v>351.39655857999998</v>
      </c>
      <c r="AE130" s="107">
        <v>668.39683862000004</v>
      </c>
      <c r="AF130" s="107">
        <v>7.4647650300000007E-2</v>
      </c>
      <c r="AG130" s="108">
        <v>474.96378124</v>
      </c>
      <c r="AH130" s="107">
        <v>468.58040750999999</v>
      </c>
      <c r="AI130" s="107">
        <v>481.43411435000002</v>
      </c>
      <c r="AJ130" s="107">
        <v>0.74647361469999995</v>
      </c>
      <c r="AK130" s="107">
        <v>0.54124764520000002</v>
      </c>
      <c r="AL130" s="107">
        <v>1.029515532</v>
      </c>
      <c r="AM130" s="107">
        <v>0.35126132469999999</v>
      </c>
      <c r="AN130" s="107">
        <v>1.1658320987999999</v>
      </c>
      <c r="AO130" s="107">
        <v>0.84435416230000004</v>
      </c>
      <c r="AP130" s="107">
        <v>1.6097089862</v>
      </c>
      <c r="AQ130" s="107">
        <v>0.30020116549999998</v>
      </c>
      <c r="AR130" s="107">
        <v>0.84311107259999996</v>
      </c>
      <c r="AS130" s="107">
        <v>0.61047754430000001</v>
      </c>
      <c r="AT130" s="107">
        <v>1.1643938214</v>
      </c>
      <c r="AU130" s="105" t="s">
        <v>28</v>
      </c>
      <c r="AV130" s="105" t="s">
        <v>28</v>
      </c>
      <c r="AW130" s="105" t="s">
        <v>28</v>
      </c>
      <c r="AX130" s="105" t="s">
        <v>28</v>
      </c>
      <c r="AY130" s="105" t="s">
        <v>28</v>
      </c>
      <c r="AZ130" s="105" t="s">
        <v>28</v>
      </c>
      <c r="BA130" s="105" t="s">
        <v>28</v>
      </c>
      <c r="BB130" s="105" t="s">
        <v>28</v>
      </c>
      <c r="BC130" s="111" t="s">
        <v>28</v>
      </c>
      <c r="BD130" s="112">
        <v>16251</v>
      </c>
      <c r="BE130" s="112">
        <v>16356</v>
      </c>
      <c r="BF130" s="112">
        <v>20982</v>
      </c>
    </row>
    <row r="131" spans="1:104" x14ac:dyDescent="0.3">
      <c r="A131" s="10"/>
      <c r="B131" t="s">
        <v>59</v>
      </c>
      <c r="C131" s="105">
        <v>41864</v>
      </c>
      <c r="D131" s="119">
        <v>71914</v>
      </c>
      <c r="E131" s="117">
        <v>532.70037534000005</v>
      </c>
      <c r="F131" s="107">
        <v>387.14235403999999</v>
      </c>
      <c r="G131" s="107">
        <v>732.98539135999999</v>
      </c>
      <c r="H131" s="107">
        <v>0.19936817630000001</v>
      </c>
      <c r="I131" s="108">
        <v>582.13977807000003</v>
      </c>
      <c r="J131" s="107">
        <v>576.58998771999995</v>
      </c>
      <c r="K131" s="107">
        <v>587.74298622000003</v>
      </c>
      <c r="L131" s="107">
        <v>0.811407141</v>
      </c>
      <c r="M131" s="107">
        <v>0.58969372870000003</v>
      </c>
      <c r="N131" s="107">
        <v>1.1164804988000001</v>
      </c>
      <c r="O131" s="119">
        <v>43261</v>
      </c>
      <c r="P131" s="119">
        <v>79601</v>
      </c>
      <c r="Q131" s="117">
        <v>460.95452857999999</v>
      </c>
      <c r="R131" s="107">
        <v>335.02726454999998</v>
      </c>
      <c r="S131" s="107">
        <v>634.21428612</v>
      </c>
      <c r="T131" s="107">
        <v>6.5971403600000006E-2</v>
      </c>
      <c r="U131" s="108">
        <v>543.47307194999996</v>
      </c>
      <c r="V131" s="107">
        <v>538.37585377000005</v>
      </c>
      <c r="W131" s="107">
        <v>548.61854940000001</v>
      </c>
      <c r="X131" s="107">
        <v>0.74131324070000004</v>
      </c>
      <c r="Y131" s="107">
        <v>0.53879532969999999</v>
      </c>
      <c r="Z131" s="107">
        <v>1.0199519011</v>
      </c>
      <c r="AA131" s="119">
        <v>47134</v>
      </c>
      <c r="AB131" s="119">
        <v>88910</v>
      </c>
      <c r="AC131" s="117">
        <v>490.96211641999997</v>
      </c>
      <c r="AD131" s="107">
        <v>356.78566443</v>
      </c>
      <c r="AE131" s="107">
        <v>675.59833196</v>
      </c>
      <c r="AF131" s="107">
        <v>8.6239634400000001E-2</v>
      </c>
      <c r="AG131" s="108">
        <v>530.13159374999998</v>
      </c>
      <c r="AH131" s="107">
        <v>525.36722082999995</v>
      </c>
      <c r="AI131" s="107">
        <v>534.93917309999995</v>
      </c>
      <c r="AJ131" s="107">
        <v>0.7562171083</v>
      </c>
      <c r="AK131" s="107">
        <v>0.54954835499999999</v>
      </c>
      <c r="AL131" s="107">
        <v>1.0406078185000001</v>
      </c>
      <c r="AM131" s="107">
        <v>0.698847039</v>
      </c>
      <c r="AN131" s="107">
        <v>1.0650988025000001</v>
      </c>
      <c r="AO131" s="107">
        <v>0.77380155750000001</v>
      </c>
      <c r="AP131" s="107">
        <v>1.4660547632000001</v>
      </c>
      <c r="AQ131" s="107">
        <v>0.3746776288</v>
      </c>
      <c r="AR131" s="107">
        <v>0.86531669570000003</v>
      </c>
      <c r="AS131" s="107">
        <v>0.62873882619999999</v>
      </c>
      <c r="AT131" s="107">
        <v>1.1909125897999999</v>
      </c>
      <c r="AU131" s="105" t="s">
        <v>28</v>
      </c>
      <c r="AV131" s="105" t="s">
        <v>28</v>
      </c>
      <c r="AW131" s="105" t="s">
        <v>28</v>
      </c>
      <c r="AX131" s="105" t="s">
        <v>28</v>
      </c>
      <c r="AY131" s="105" t="s">
        <v>28</v>
      </c>
      <c r="AZ131" s="105" t="s">
        <v>28</v>
      </c>
      <c r="BA131" s="105" t="s">
        <v>28</v>
      </c>
      <c r="BB131" s="105" t="s">
        <v>28</v>
      </c>
      <c r="BC131" s="111" t="s">
        <v>28</v>
      </c>
      <c r="BD131" s="112">
        <v>41864</v>
      </c>
      <c r="BE131" s="112">
        <v>43261</v>
      </c>
      <c r="BF131" s="112">
        <v>47134</v>
      </c>
      <c r="BQ131" s="52"/>
    </row>
    <row r="132" spans="1:104" x14ac:dyDescent="0.3">
      <c r="A132" s="10"/>
      <c r="B132" t="s">
        <v>56</v>
      </c>
      <c r="C132" s="105">
        <v>36273</v>
      </c>
      <c r="D132" s="119">
        <v>57770</v>
      </c>
      <c r="E132" s="117">
        <v>472.18753068000001</v>
      </c>
      <c r="F132" s="107">
        <v>343.08621140999998</v>
      </c>
      <c r="G132" s="107">
        <v>649.86891550999997</v>
      </c>
      <c r="H132" s="107">
        <v>4.3135526899999999E-2</v>
      </c>
      <c r="I132" s="108">
        <v>627.88644624999995</v>
      </c>
      <c r="J132" s="107">
        <v>621.45801916999994</v>
      </c>
      <c r="K132" s="107">
        <v>634.38136966000002</v>
      </c>
      <c r="L132" s="107">
        <v>0.71923421119999997</v>
      </c>
      <c r="M132" s="107">
        <v>0.52258758360000002</v>
      </c>
      <c r="N132" s="107">
        <v>0.98987780589999996</v>
      </c>
      <c r="O132" s="119">
        <v>38184</v>
      </c>
      <c r="P132" s="119">
        <v>61184</v>
      </c>
      <c r="Q132" s="117">
        <v>462.88608338</v>
      </c>
      <c r="R132" s="107">
        <v>336.40685614</v>
      </c>
      <c r="S132" s="107">
        <v>636.91783409000004</v>
      </c>
      <c r="T132" s="107">
        <v>6.9905438099999995E-2</v>
      </c>
      <c r="U132" s="108">
        <v>624.08472802999995</v>
      </c>
      <c r="V132" s="107">
        <v>617.85635325999999</v>
      </c>
      <c r="W132" s="107">
        <v>630.37588868</v>
      </c>
      <c r="X132" s="107">
        <v>0.74441959300000005</v>
      </c>
      <c r="Y132" s="107">
        <v>0.54101400740000005</v>
      </c>
      <c r="Z132" s="107">
        <v>1.0242997832</v>
      </c>
      <c r="AA132" s="119">
        <v>38670</v>
      </c>
      <c r="AB132" s="119">
        <v>62633</v>
      </c>
      <c r="AC132" s="117">
        <v>523.75242494999998</v>
      </c>
      <c r="AD132" s="107">
        <v>380.50688073999999</v>
      </c>
      <c r="AE132" s="107">
        <v>720.92415807999998</v>
      </c>
      <c r="AF132" s="107">
        <v>0.18768183799999999</v>
      </c>
      <c r="AG132" s="108">
        <v>617.40615968999998</v>
      </c>
      <c r="AH132" s="107">
        <v>611.28308620999996</v>
      </c>
      <c r="AI132" s="107">
        <v>623.59056651000003</v>
      </c>
      <c r="AJ132" s="107">
        <v>0.8067232298</v>
      </c>
      <c r="AK132" s="107">
        <v>0.58608557240000003</v>
      </c>
      <c r="AL132" s="107">
        <v>1.1104220954999999</v>
      </c>
      <c r="AM132" s="107">
        <v>0.44915134890000002</v>
      </c>
      <c r="AN132" s="107">
        <v>1.1314931335</v>
      </c>
      <c r="AO132" s="107">
        <v>0.82169294209999999</v>
      </c>
      <c r="AP132" s="107">
        <v>1.5580962737999999</v>
      </c>
      <c r="AQ132" s="107">
        <v>0.90289038590000004</v>
      </c>
      <c r="AR132" s="107">
        <v>0.98030137029999997</v>
      </c>
      <c r="AS132" s="107">
        <v>0.71213402039999996</v>
      </c>
      <c r="AT132" s="107">
        <v>1.3494521383</v>
      </c>
      <c r="AU132" s="105" t="s">
        <v>28</v>
      </c>
      <c r="AV132" s="105" t="s">
        <v>28</v>
      </c>
      <c r="AW132" s="105" t="s">
        <v>28</v>
      </c>
      <c r="AX132" s="105" t="s">
        <v>28</v>
      </c>
      <c r="AY132" s="105" t="s">
        <v>28</v>
      </c>
      <c r="AZ132" s="105" t="s">
        <v>28</v>
      </c>
      <c r="BA132" s="105" t="s">
        <v>28</v>
      </c>
      <c r="BB132" s="105" t="s">
        <v>28</v>
      </c>
      <c r="BC132" s="111" t="s">
        <v>28</v>
      </c>
      <c r="BD132" s="112">
        <v>36273</v>
      </c>
      <c r="BE132" s="112">
        <v>38184</v>
      </c>
      <c r="BF132" s="112">
        <v>38670</v>
      </c>
      <c r="BQ132" s="52"/>
      <c r="CC132" s="4"/>
    </row>
    <row r="133" spans="1:104" x14ac:dyDescent="0.3">
      <c r="A133" s="10"/>
      <c r="B133" t="s">
        <v>57</v>
      </c>
      <c r="C133" s="105">
        <v>58217</v>
      </c>
      <c r="D133" s="119">
        <v>97820</v>
      </c>
      <c r="E133" s="117">
        <v>524.95024434000004</v>
      </c>
      <c r="F133" s="107">
        <v>381.54775388000002</v>
      </c>
      <c r="G133" s="107">
        <v>722.24972164999997</v>
      </c>
      <c r="H133" s="107">
        <v>0.16951026329999999</v>
      </c>
      <c r="I133" s="108">
        <v>595.1441423</v>
      </c>
      <c r="J133" s="107">
        <v>590.32929383999999</v>
      </c>
      <c r="K133" s="107">
        <v>599.99826167000003</v>
      </c>
      <c r="L133" s="107">
        <v>0.79960217160000002</v>
      </c>
      <c r="M133" s="107">
        <v>0.58117205549999995</v>
      </c>
      <c r="N133" s="107">
        <v>1.1001279684</v>
      </c>
      <c r="O133" s="119">
        <v>58884</v>
      </c>
      <c r="P133" s="119">
        <v>102522</v>
      </c>
      <c r="Q133" s="117">
        <v>495.76009736999998</v>
      </c>
      <c r="R133" s="107">
        <v>360.33415811999998</v>
      </c>
      <c r="S133" s="107">
        <v>682.08375090000004</v>
      </c>
      <c r="T133" s="107">
        <v>0.1640392879</v>
      </c>
      <c r="U133" s="108">
        <v>574.35477262999996</v>
      </c>
      <c r="V133" s="107">
        <v>569.73440047999998</v>
      </c>
      <c r="W133" s="107">
        <v>579.01261460000001</v>
      </c>
      <c r="X133" s="107">
        <v>0.79728802219999995</v>
      </c>
      <c r="Y133" s="107">
        <v>0.57949421459999995</v>
      </c>
      <c r="Z133" s="107">
        <v>1.0969362148999999</v>
      </c>
      <c r="AA133" s="119">
        <v>64647</v>
      </c>
      <c r="AB133" s="119">
        <v>107353</v>
      </c>
      <c r="AC133" s="117">
        <v>538.95513344999995</v>
      </c>
      <c r="AD133" s="107">
        <v>391.70723201999999</v>
      </c>
      <c r="AE133" s="107">
        <v>741.55545806999999</v>
      </c>
      <c r="AF133" s="107">
        <v>0.25288482979999999</v>
      </c>
      <c r="AG133" s="108">
        <v>602.19090290999998</v>
      </c>
      <c r="AH133" s="107">
        <v>597.56671713000003</v>
      </c>
      <c r="AI133" s="107">
        <v>606.85087229999999</v>
      </c>
      <c r="AJ133" s="107">
        <v>0.83013959510000002</v>
      </c>
      <c r="AK133" s="107">
        <v>0.60333720339999997</v>
      </c>
      <c r="AL133" s="107">
        <v>1.1421999893000001</v>
      </c>
      <c r="AM133" s="107">
        <v>0.6082051477</v>
      </c>
      <c r="AN133" s="107">
        <v>1.0871289083</v>
      </c>
      <c r="AO133" s="107">
        <v>0.78989224130000002</v>
      </c>
      <c r="AP133" s="107">
        <v>1.4962158146</v>
      </c>
      <c r="AQ133" s="107">
        <v>0.72547189059999995</v>
      </c>
      <c r="AR133" s="107">
        <v>0.94439445020000001</v>
      </c>
      <c r="AS133" s="107">
        <v>0.6862350706</v>
      </c>
      <c r="AT133" s="107">
        <v>1.2996725404</v>
      </c>
      <c r="AU133" s="105" t="s">
        <v>28</v>
      </c>
      <c r="AV133" s="105" t="s">
        <v>28</v>
      </c>
      <c r="AW133" s="105" t="s">
        <v>28</v>
      </c>
      <c r="AX133" s="105" t="s">
        <v>28</v>
      </c>
      <c r="AY133" s="105" t="s">
        <v>28</v>
      </c>
      <c r="AZ133" s="105" t="s">
        <v>28</v>
      </c>
      <c r="BA133" s="105" t="s">
        <v>28</v>
      </c>
      <c r="BB133" s="105" t="s">
        <v>28</v>
      </c>
      <c r="BC133" s="111" t="s">
        <v>28</v>
      </c>
      <c r="BD133" s="112">
        <v>58217</v>
      </c>
      <c r="BE133" s="112">
        <v>58884</v>
      </c>
      <c r="BF133" s="112">
        <v>64647</v>
      </c>
    </row>
    <row r="134" spans="1:104" x14ac:dyDescent="0.3">
      <c r="A134" s="10"/>
      <c r="B134" t="s">
        <v>60</v>
      </c>
      <c r="C134" s="105">
        <v>16663</v>
      </c>
      <c r="D134" s="119">
        <v>35301</v>
      </c>
      <c r="E134" s="117">
        <v>542.71024566999995</v>
      </c>
      <c r="F134" s="107">
        <v>394.27922551</v>
      </c>
      <c r="G134" s="107">
        <v>747.01985724999997</v>
      </c>
      <c r="H134" s="107">
        <v>0.2429062213</v>
      </c>
      <c r="I134" s="108">
        <v>472.02628821000002</v>
      </c>
      <c r="J134" s="107">
        <v>464.91341937999999</v>
      </c>
      <c r="K134" s="107">
        <v>479.24797924000001</v>
      </c>
      <c r="L134" s="107">
        <v>0.82665413649999997</v>
      </c>
      <c r="M134" s="107">
        <v>0.60056458359999998</v>
      </c>
      <c r="N134" s="107">
        <v>1.1378577427000001</v>
      </c>
      <c r="O134" s="119">
        <v>16054</v>
      </c>
      <c r="P134" s="119">
        <v>37669</v>
      </c>
      <c r="Q134" s="117">
        <v>483.21944141</v>
      </c>
      <c r="R134" s="107">
        <v>351.06227853000001</v>
      </c>
      <c r="S134" s="107">
        <v>665.12708098999997</v>
      </c>
      <c r="T134" s="107">
        <v>0.12190259439999999</v>
      </c>
      <c r="U134" s="108">
        <v>426.18598847999999</v>
      </c>
      <c r="V134" s="107">
        <v>419.64413287999997</v>
      </c>
      <c r="W134" s="107">
        <v>432.82982542000002</v>
      </c>
      <c r="X134" s="107">
        <v>0.77711997150000001</v>
      </c>
      <c r="Y134" s="107">
        <v>0.56458305379999996</v>
      </c>
      <c r="Z134" s="107">
        <v>1.0696662715</v>
      </c>
      <c r="AA134" s="119">
        <v>19263</v>
      </c>
      <c r="AB134" s="119">
        <v>38300</v>
      </c>
      <c r="AC134" s="117">
        <v>637.58848789000001</v>
      </c>
      <c r="AD134" s="107">
        <v>463.05883636999999</v>
      </c>
      <c r="AE134" s="107">
        <v>877.89941137999995</v>
      </c>
      <c r="AF134" s="107">
        <v>0.91167952109999995</v>
      </c>
      <c r="AG134" s="108">
        <v>502.95039164000002</v>
      </c>
      <c r="AH134" s="107">
        <v>495.89780539999998</v>
      </c>
      <c r="AI134" s="107">
        <v>510.10327874000001</v>
      </c>
      <c r="AJ134" s="107">
        <v>0.98206217230000004</v>
      </c>
      <c r="AK134" s="107">
        <v>0.71323835889999998</v>
      </c>
      <c r="AL134" s="107">
        <v>1.3522072927</v>
      </c>
      <c r="AM134" s="107">
        <v>9.0139279700000005E-2</v>
      </c>
      <c r="AN134" s="107">
        <v>1.319459511</v>
      </c>
      <c r="AO134" s="107">
        <v>0.95752898230000005</v>
      </c>
      <c r="AP134" s="107">
        <v>1.8181939486000001</v>
      </c>
      <c r="AQ134" s="107">
        <v>0.47726043169999999</v>
      </c>
      <c r="AR134" s="107">
        <v>0.89038201370000003</v>
      </c>
      <c r="AS134" s="107">
        <v>0.64642999980000004</v>
      </c>
      <c r="AT134" s="107">
        <v>1.2263974918</v>
      </c>
      <c r="AU134" s="105" t="s">
        <v>28</v>
      </c>
      <c r="AV134" s="105" t="s">
        <v>28</v>
      </c>
      <c r="AW134" s="105" t="s">
        <v>28</v>
      </c>
      <c r="AX134" s="105" t="s">
        <v>28</v>
      </c>
      <c r="AY134" s="105" t="s">
        <v>28</v>
      </c>
      <c r="AZ134" s="105" t="s">
        <v>28</v>
      </c>
      <c r="BA134" s="105" t="s">
        <v>28</v>
      </c>
      <c r="BB134" s="105" t="s">
        <v>28</v>
      </c>
      <c r="BC134" s="111" t="s">
        <v>28</v>
      </c>
      <c r="BD134" s="112">
        <v>16663</v>
      </c>
      <c r="BE134" s="112">
        <v>16054</v>
      </c>
      <c r="BF134" s="112">
        <v>19263</v>
      </c>
    </row>
    <row r="135" spans="1:104" x14ac:dyDescent="0.3">
      <c r="A135" s="10"/>
      <c r="B135" t="s">
        <v>58</v>
      </c>
      <c r="C135" s="105">
        <v>41823</v>
      </c>
      <c r="D135" s="119">
        <v>59726</v>
      </c>
      <c r="E135" s="117">
        <v>554.63457961999995</v>
      </c>
      <c r="F135" s="107">
        <v>403.06197743000001</v>
      </c>
      <c r="G135" s="107">
        <v>763.20648968</v>
      </c>
      <c r="H135" s="107">
        <v>0.30048367079999999</v>
      </c>
      <c r="I135" s="108">
        <v>700.24779827999998</v>
      </c>
      <c r="J135" s="107">
        <v>693.56877734</v>
      </c>
      <c r="K135" s="107">
        <v>706.99113775000001</v>
      </c>
      <c r="L135" s="107">
        <v>0.8448172357</v>
      </c>
      <c r="M135" s="107">
        <v>0.61394243719999997</v>
      </c>
      <c r="N135" s="107">
        <v>1.1625131582999999</v>
      </c>
      <c r="O135" s="119">
        <v>40101</v>
      </c>
      <c r="P135" s="119">
        <v>61564</v>
      </c>
      <c r="Q135" s="117">
        <v>528.08406720999994</v>
      </c>
      <c r="R135" s="107">
        <v>383.74104383000002</v>
      </c>
      <c r="S135" s="107">
        <v>726.72127866000005</v>
      </c>
      <c r="T135" s="107">
        <v>0.31591293240000001</v>
      </c>
      <c r="U135" s="108">
        <v>651.37093105999998</v>
      </c>
      <c r="V135" s="107">
        <v>645.02675431</v>
      </c>
      <c r="W135" s="107">
        <v>657.77750612</v>
      </c>
      <c r="X135" s="107">
        <v>0.84927186300000002</v>
      </c>
      <c r="Y135" s="107">
        <v>0.61713748140000002</v>
      </c>
      <c r="Z135" s="107">
        <v>1.1687228842999999</v>
      </c>
      <c r="AA135" s="119">
        <v>47005</v>
      </c>
      <c r="AB135" s="119">
        <v>65800</v>
      </c>
      <c r="AC135" s="117">
        <v>569.36169784000003</v>
      </c>
      <c r="AD135" s="107">
        <v>413.71629462999999</v>
      </c>
      <c r="AE135" s="107">
        <v>783.56290812999998</v>
      </c>
      <c r="AF135" s="107">
        <v>0.42039553839999999</v>
      </c>
      <c r="AG135" s="108">
        <v>714.36170213000003</v>
      </c>
      <c r="AH135" s="107">
        <v>707.93286150999995</v>
      </c>
      <c r="AI135" s="107">
        <v>720.84892398</v>
      </c>
      <c r="AJ135" s="107">
        <v>0.87697409289999995</v>
      </c>
      <c r="AK135" s="107">
        <v>0.63723723180000003</v>
      </c>
      <c r="AL135" s="107">
        <v>1.2069030516000001</v>
      </c>
      <c r="AM135" s="107">
        <v>0.64457957619999995</v>
      </c>
      <c r="AN135" s="107">
        <v>1.0781648854000001</v>
      </c>
      <c r="AO135" s="107">
        <v>0.7830950941</v>
      </c>
      <c r="AP135" s="107">
        <v>1.4844168083</v>
      </c>
      <c r="AQ135" s="107">
        <v>0.76359971410000005</v>
      </c>
      <c r="AR135" s="107">
        <v>0.95212972039999999</v>
      </c>
      <c r="AS135" s="107">
        <v>0.69161390109999998</v>
      </c>
      <c r="AT135" s="107">
        <v>1.3107761469999999</v>
      </c>
      <c r="AU135" s="105" t="s">
        <v>28</v>
      </c>
      <c r="AV135" s="105" t="s">
        <v>28</v>
      </c>
      <c r="AW135" s="105" t="s">
        <v>28</v>
      </c>
      <c r="AX135" s="105" t="s">
        <v>28</v>
      </c>
      <c r="AY135" s="105" t="s">
        <v>28</v>
      </c>
      <c r="AZ135" s="105" t="s">
        <v>28</v>
      </c>
      <c r="BA135" s="105" t="s">
        <v>28</v>
      </c>
      <c r="BB135" s="105" t="s">
        <v>28</v>
      </c>
      <c r="BC135" s="111" t="s">
        <v>28</v>
      </c>
      <c r="BD135" s="112">
        <v>41823</v>
      </c>
      <c r="BE135" s="112">
        <v>40101</v>
      </c>
      <c r="BF135" s="112">
        <v>47005</v>
      </c>
    </row>
    <row r="136" spans="1:104" x14ac:dyDescent="0.3">
      <c r="A136" s="10"/>
      <c r="B136" t="s">
        <v>61</v>
      </c>
      <c r="C136" s="105">
        <v>52456</v>
      </c>
      <c r="D136" s="119">
        <v>75559</v>
      </c>
      <c r="E136" s="117">
        <v>743.45875749000004</v>
      </c>
      <c r="F136" s="107">
        <v>540.35911824000004</v>
      </c>
      <c r="G136" s="107">
        <v>1022.8955253</v>
      </c>
      <c r="H136" s="107">
        <v>0.44490114959999999</v>
      </c>
      <c r="I136" s="108">
        <v>694.23893911000005</v>
      </c>
      <c r="J136" s="107">
        <v>688.32328806999999</v>
      </c>
      <c r="K136" s="107">
        <v>700.20543096999995</v>
      </c>
      <c r="L136" s="107">
        <v>1.1324334894000001</v>
      </c>
      <c r="M136" s="107">
        <v>0.82307290840000003</v>
      </c>
      <c r="N136" s="107">
        <v>1.5580704878</v>
      </c>
      <c r="O136" s="119">
        <v>57044</v>
      </c>
      <c r="P136" s="119">
        <v>77494</v>
      </c>
      <c r="Q136" s="117">
        <v>779.40790665999998</v>
      </c>
      <c r="R136" s="107">
        <v>566.50117309999996</v>
      </c>
      <c r="S136" s="107">
        <v>1072.3308509000001</v>
      </c>
      <c r="T136" s="107">
        <v>0.16521999540000001</v>
      </c>
      <c r="U136" s="108">
        <v>736.10860195999999</v>
      </c>
      <c r="V136" s="107">
        <v>730.09265139000001</v>
      </c>
      <c r="W136" s="107">
        <v>742.17412385</v>
      </c>
      <c r="X136" s="107">
        <v>1.2534542245</v>
      </c>
      <c r="Y136" s="107">
        <v>0.91105476669999996</v>
      </c>
      <c r="Z136" s="107">
        <v>1.7245368229</v>
      </c>
      <c r="AA136" s="119">
        <v>57486</v>
      </c>
      <c r="AB136" s="119">
        <v>73206</v>
      </c>
      <c r="AC136" s="117">
        <v>872.15012099</v>
      </c>
      <c r="AD136" s="107">
        <v>633.84490097000003</v>
      </c>
      <c r="AE136" s="107">
        <v>1200.0504103999999</v>
      </c>
      <c r="AF136" s="107">
        <v>6.9886843899999995E-2</v>
      </c>
      <c r="AG136" s="108">
        <v>785.26350299000001</v>
      </c>
      <c r="AH136" s="107">
        <v>778.87044603000004</v>
      </c>
      <c r="AI136" s="107">
        <v>791.70903489</v>
      </c>
      <c r="AJ136" s="107">
        <v>1.3433517992999999</v>
      </c>
      <c r="AK136" s="107">
        <v>0.97629601570000002</v>
      </c>
      <c r="AL136" s="107">
        <v>1.8484087077</v>
      </c>
      <c r="AM136" s="107">
        <v>0.49012538080000001</v>
      </c>
      <c r="AN136" s="107">
        <v>1.1189905998</v>
      </c>
      <c r="AO136" s="107">
        <v>0.81312176690000004</v>
      </c>
      <c r="AP136" s="107">
        <v>1.5399169145</v>
      </c>
      <c r="AQ136" s="107">
        <v>0.77181348809999994</v>
      </c>
      <c r="AR136" s="107">
        <v>1.0483539252</v>
      </c>
      <c r="AS136" s="107">
        <v>0.76191565979999998</v>
      </c>
      <c r="AT136" s="107">
        <v>1.4424771802</v>
      </c>
      <c r="AU136" s="105" t="s">
        <v>28</v>
      </c>
      <c r="AV136" s="105" t="s">
        <v>28</v>
      </c>
      <c r="AW136" s="105" t="s">
        <v>28</v>
      </c>
      <c r="AX136" s="105" t="s">
        <v>28</v>
      </c>
      <c r="AY136" s="105" t="s">
        <v>28</v>
      </c>
      <c r="AZ136" s="105" t="s">
        <v>28</v>
      </c>
      <c r="BA136" s="105" t="s">
        <v>28</v>
      </c>
      <c r="BB136" s="105" t="s">
        <v>28</v>
      </c>
      <c r="BC136" s="111" t="s">
        <v>28</v>
      </c>
      <c r="BD136" s="112">
        <v>52456</v>
      </c>
      <c r="BE136" s="112">
        <v>57044</v>
      </c>
      <c r="BF136" s="112">
        <v>57486</v>
      </c>
    </row>
    <row r="137" spans="1:104" x14ac:dyDescent="0.3">
      <c r="A137" s="10"/>
      <c r="B137" t="s">
        <v>62</v>
      </c>
      <c r="C137" s="105">
        <v>31095</v>
      </c>
      <c r="D137" s="119">
        <v>47043</v>
      </c>
      <c r="E137" s="117">
        <v>770.56005746999995</v>
      </c>
      <c r="F137" s="107">
        <v>560.00846346000003</v>
      </c>
      <c r="G137" s="107">
        <v>1060.2746939000001</v>
      </c>
      <c r="H137" s="107">
        <v>0.32530879530000001</v>
      </c>
      <c r="I137" s="108">
        <v>660.99100823000003</v>
      </c>
      <c r="J137" s="107">
        <v>653.68488416000002</v>
      </c>
      <c r="K137" s="107">
        <v>668.3787916</v>
      </c>
      <c r="L137" s="107">
        <v>1.1737140842</v>
      </c>
      <c r="M137" s="107">
        <v>0.85300271459999999</v>
      </c>
      <c r="N137" s="107">
        <v>1.6150062920999999</v>
      </c>
      <c r="O137" s="119">
        <v>34502</v>
      </c>
      <c r="P137" s="119">
        <v>49016</v>
      </c>
      <c r="Q137" s="117">
        <v>828.91563830999996</v>
      </c>
      <c r="R137" s="107">
        <v>602.44188802999997</v>
      </c>
      <c r="S137" s="107">
        <v>1140.5268277</v>
      </c>
      <c r="T137" s="107">
        <v>7.7456056499999995E-2</v>
      </c>
      <c r="U137" s="108">
        <v>703.89260650000006</v>
      </c>
      <c r="V137" s="107">
        <v>696.50433096999996</v>
      </c>
      <c r="W137" s="107">
        <v>711.35925426999995</v>
      </c>
      <c r="X137" s="107">
        <v>1.333073221</v>
      </c>
      <c r="Y137" s="107">
        <v>0.96885510539999997</v>
      </c>
      <c r="Z137" s="107">
        <v>1.8342105053</v>
      </c>
      <c r="AA137" s="119">
        <v>39171</v>
      </c>
      <c r="AB137" s="119">
        <v>47364</v>
      </c>
      <c r="AC137" s="117">
        <v>963.90340386000003</v>
      </c>
      <c r="AD137" s="107">
        <v>700.50871943000004</v>
      </c>
      <c r="AE137" s="107">
        <v>1326.3357702999999</v>
      </c>
      <c r="AF137" s="107">
        <v>1.52357832E-2</v>
      </c>
      <c r="AG137" s="108">
        <v>827.02052191999996</v>
      </c>
      <c r="AH137" s="107">
        <v>818.87097586000004</v>
      </c>
      <c r="AI137" s="107">
        <v>835.25117366999996</v>
      </c>
      <c r="AJ137" s="107">
        <v>1.4846771683</v>
      </c>
      <c r="AK137" s="107">
        <v>1.0789766876</v>
      </c>
      <c r="AL137" s="107">
        <v>2.0429230021999998</v>
      </c>
      <c r="AM137" s="107">
        <v>0.35455441100000001</v>
      </c>
      <c r="AN137" s="107">
        <v>1.1628486173000001</v>
      </c>
      <c r="AO137" s="107">
        <v>0.84490154149999996</v>
      </c>
      <c r="AP137" s="107">
        <v>1.6004431764</v>
      </c>
      <c r="AQ137" s="107">
        <v>0.65416291130000004</v>
      </c>
      <c r="AR137" s="107">
        <v>1.0757313855999999</v>
      </c>
      <c r="AS137" s="107">
        <v>0.78162406419999997</v>
      </c>
      <c r="AT137" s="107">
        <v>1.4805045889999999</v>
      </c>
      <c r="AU137" s="105" t="s">
        <v>28</v>
      </c>
      <c r="AV137" s="105" t="s">
        <v>28</v>
      </c>
      <c r="AW137" s="105" t="s">
        <v>28</v>
      </c>
      <c r="AX137" s="105" t="s">
        <v>28</v>
      </c>
      <c r="AY137" s="105" t="s">
        <v>28</v>
      </c>
      <c r="AZ137" s="105" t="s">
        <v>28</v>
      </c>
      <c r="BA137" s="105" t="s">
        <v>28</v>
      </c>
      <c r="BB137" s="105" t="s">
        <v>28</v>
      </c>
      <c r="BC137" s="111" t="s">
        <v>28</v>
      </c>
      <c r="BD137" s="112">
        <v>31095</v>
      </c>
      <c r="BE137" s="112">
        <v>34502</v>
      </c>
      <c r="BF137" s="112">
        <v>39171</v>
      </c>
      <c r="CO137" s="4"/>
    </row>
    <row r="138" spans="1:104" x14ac:dyDescent="0.3">
      <c r="A138" s="10"/>
      <c r="B138" t="s">
        <v>168</v>
      </c>
      <c r="C138" s="105">
        <v>441159</v>
      </c>
      <c r="D138" s="119">
        <v>730989</v>
      </c>
      <c r="E138" s="117">
        <v>527.06570547000001</v>
      </c>
      <c r="F138" s="107">
        <v>416.79975651000001</v>
      </c>
      <c r="G138" s="107">
        <v>666.50292747000003</v>
      </c>
      <c r="H138" s="107">
        <v>6.6672617700000006E-2</v>
      </c>
      <c r="I138" s="108">
        <v>603.50976553999999</v>
      </c>
      <c r="J138" s="107">
        <v>601.73150985999996</v>
      </c>
      <c r="K138" s="107">
        <v>605.29327636999994</v>
      </c>
      <c r="L138" s="107">
        <v>0.80282443370000001</v>
      </c>
      <c r="M138" s="107">
        <v>0.63486776889999996</v>
      </c>
      <c r="N138" s="107">
        <v>1.0152146682000001</v>
      </c>
      <c r="O138" s="119">
        <v>469280</v>
      </c>
      <c r="P138" s="119">
        <v>786632</v>
      </c>
      <c r="Q138" s="117">
        <v>511.07550484000001</v>
      </c>
      <c r="R138" s="107">
        <v>404.16266137999997</v>
      </c>
      <c r="S138" s="107">
        <v>646.26992200999996</v>
      </c>
      <c r="T138" s="107">
        <v>0.1014767474</v>
      </c>
      <c r="U138" s="108">
        <v>596.56866234999995</v>
      </c>
      <c r="V138" s="107">
        <v>594.86426294</v>
      </c>
      <c r="W138" s="107">
        <v>598.27794517999996</v>
      </c>
      <c r="X138" s="107">
        <v>0.82191846540000002</v>
      </c>
      <c r="Y138" s="107">
        <v>0.6499798</v>
      </c>
      <c r="Z138" s="107">
        <v>1.0393399361</v>
      </c>
      <c r="AA138" s="119">
        <v>517416</v>
      </c>
      <c r="AB138" s="119">
        <v>822766</v>
      </c>
      <c r="AC138" s="117">
        <v>543.72127508999995</v>
      </c>
      <c r="AD138" s="107">
        <v>429.96055192</v>
      </c>
      <c r="AE138" s="107">
        <v>687.58127614</v>
      </c>
      <c r="AF138" s="107">
        <v>0.13865371169999999</v>
      </c>
      <c r="AG138" s="108">
        <v>628.87382318000004</v>
      </c>
      <c r="AH138" s="107">
        <v>627.16262566</v>
      </c>
      <c r="AI138" s="107">
        <v>630.58968965999998</v>
      </c>
      <c r="AJ138" s="107">
        <v>0.83748076810000005</v>
      </c>
      <c r="AK138" s="107">
        <v>0.66225786959999999</v>
      </c>
      <c r="AL138" s="107">
        <v>1.0590648585</v>
      </c>
      <c r="AM138" s="107">
        <v>0.1892973805</v>
      </c>
      <c r="AN138" s="107">
        <v>1.0638766091</v>
      </c>
      <c r="AO138" s="107">
        <v>0.96992754299999995</v>
      </c>
      <c r="AP138" s="107">
        <v>1.1669257642999999</v>
      </c>
      <c r="AQ138" s="107">
        <v>0.51326366069999996</v>
      </c>
      <c r="AR138" s="107">
        <v>0.96966184580000003</v>
      </c>
      <c r="AS138" s="107">
        <v>0.8841143252</v>
      </c>
      <c r="AT138" s="107">
        <v>1.0634870045</v>
      </c>
      <c r="AU138" s="105" t="s">
        <v>28</v>
      </c>
      <c r="AV138" s="105" t="s">
        <v>28</v>
      </c>
      <c r="AW138" s="105" t="s">
        <v>28</v>
      </c>
      <c r="AX138" s="105" t="s">
        <v>28</v>
      </c>
      <c r="AY138" s="105" t="s">
        <v>28</v>
      </c>
      <c r="AZ138" s="105" t="s">
        <v>28</v>
      </c>
      <c r="BA138" s="105" t="s">
        <v>28</v>
      </c>
      <c r="BB138" s="105" t="s">
        <v>28</v>
      </c>
      <c r="BC138" s="111" t="s">
        <v>28</v>
      </c>
      <c r="BD138" s="112">
        <v>441159</v>
      </c>
      <c r="BE138" s="112">
        <v>469280</v>
      </c>
      <c r="BF138" s="112">
        <v>517416</v>
      </c>
      <c r="BQ138" s="52"/>
      <c r="CZ138" s="4"/>
    </row>
    <row r="139" spans="1:104" s="3" customFormat="1" x14ac:dyDescent="0.3">
      <c r="A139" s="10" t="s">
        <v>241</v>
      </c>
      <c r="B139" s="3" t="s">
        <v>128</v>
      </c>
      <c r="C139" s="115">
        <v>25243</v>
      </c>
      <c r="D139" s="118">
        <v>6778</v>
      </c>
      <c r="E139" s="114">
        <v>5369.8828801</v>
      </c>
      <c r="F139" s="113">
        <v>3907.3273334</v>
      </c>
      <c r="G139" s="113">
        <v>7379.8890357</v>
      </c>
      <c r="H139" s="113">
        <v>3.272603E-38</v>
      </c>
      <c r="I139" s="116">
        <v>3724.2549425000002</v>
      </c>
      <c r="J139" s="113">
        <v>3678.5944054000001</v>
      </c>
      <c r="K139" s="113">
        <v>3770.4822408</v>
      </c>
      <c r="L139" s="113">
        <v>8.1389854628999991</v>
      </c>
      <c r="M139" s="113">
        <v>5.9222297906000003</v>
      </c>
      <c r="N139" s="113">
        <v>11.185497137</v>
      </c>
      <c r="O139" s="118">
        <v>27524</v>
      </c>
      <c r="P139" s="118">
        <v>6299</v>
      </c>
      <c r="Q139" s="114">
        <v>5367.2153539000001</v>
      </c>
      <c r="R139" s="113">
        <v>3899.2461349999999</v>
      </c>
      <c r="S139" s="113">
        <v>7387.8384840999997</v>
      </c>
      <c r="T139" s="113">
        <v>1.221608E-39</v>
      </c>
      <c r="U139" s="116">
        <v>4369.5824733999998</v>
      </c>
      <c r="V139" s="113">
        <v>4318.2645075999999</v>
      </c>
      <c r="W139" s="113">
        <v>4421.5102983999996</v>
      </c>
      <c r="X139" s="113">
        <v>8.5666800651999999</v>
      </c>
      <c r="Y139" s="113">
        <v>6.2236358952000002</v>
      </c>
      <c r="Z139" s="113">
        <v>11.791822108</v>
      </c>
      <c r="AA139" s="118">
        <v>39807</v>
      </c>
      <c r="AB139" s="118">
        <v>5786</v>
      </c>
      <c r="AC139" s="114">
        <v>6962.7775527000003</v>
      </c>
      <c r="AD139" s="113">
        <v>5068.3535473000002</v>
      </c>
      <c r="AE139" s="113">
        <v>9565.2899498999996</v>
      </c>
      <c r="AF139" s="113">
        <v>1.4915089999999999E-48</v>
      </c>
      <c r="AG139" s="116">
        <v>6879.8824748999996</v>
      </c>
      <c r="AH139" s="113">
        <v>6812.6284972000003</v>
      </c>
      <c r="AI139" s="113">
        <v>6947.8003810999999</v>
      </c>
      <c r="AJ139" s="113">
        <v>10.724598356</v>
      </c>
      <c r="AK139" s="113">
        <v>7.8066627446999997</v>
      </c>
      <c r="AL139" s="113">
        <v>14.733185441</v>
      </c>
      <c r="AM139" s="113">
        <v>0.1081865181</v>
      </c>
      <c r="AN139" s="113">
        <v>1.2972793327000001</v>
      </c>
      <c r="AO139" s="113">
        <v>0.94432496610000005</v>
      </c>
      <c r="AP139" s="113">
        <v>1.7821552193000001</v>
      </c>
      <c r="AQ139" s="113">
        <v>0.99755318650000002</v>
      </c>
      <c r="AR139" s="113">
        <v>0.99950324310000005</v>
      </c>
      <c r="AS139" s="113">
        <v>0.72755470359999996</v>
      </c>
      <c r="AT139" s="113">
        <v>1.3731018823000001</v>
      </c>
      <c r="AU139" s="115">
        <v>1</v>
      </c>
      <c r="AV139" s="115">
        <v>2</v>
      </c>
      <c r="AW139" s="115">
        <v>3</v>
      </c>
      <c r="AX139" s="115" t="s">
        <v>28</v>
      </c>
      <c r="AY139" s="115" t="s">
        <v>28</v>
      </c>
      <c r="AZ139" s="115" t="s">
        <v>28</v>
      </c>
      <c r="BA139" s="115" t="s">
        <v>28</v>
      </c>
      <c r="BB139" s="115" t="s">
        <v>28</v>
      </c>
      <c r="BC139" s="109" t="s">
        <v>234</v>
      </c>
      <c r="BD139" s="110">
        <v>25243</v>
      </c>
      <c r="BE139" s="110">
        <v>27524</v>
      </c>
      <c r="BF139" s="110">
        <v>39807</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448</v>
      </c>
      <c r="BN6" s="6"/>
      <c r="BO6" s="6"/>
      <c r="BP6" s="6"/>
      <c r="BQ6" s="6"/>
      <c r="BR6" s="12"/>
      <c r="BS6" s="12"/>
      <c r="BT6" s="12"/>
      <c r="BU6" s="12"/>
    </row>
    <row r="7" spans="1:77" x14ac:dyDescent="0.3">
      <c r="A7" s="9" t="s">
        <v>37</v>
      </c>
      <c r="B7" s="105" t="s">
        <v>1</v>
      </c>
      <c r="C7" s="105" t="s">
        <v>2</v>
      </c>
      <c r="D7" s="106" t="s">
        <v>3</v>
      </c>
      <c r="E7" s="107" t="s">
        <v>4</v>
      </c>
      <c r="F7" s="107" t="s">
        <v>5</v>
      </c>
      <c r="G7" s="107" t="s">
        <v>6</v>
      </c>
      <c r="H7" s="108" t="s">
        <v>7</v>
      </c>
      <c r="I7" s="107" t="s">
        <v>155</v>
      </c>
      <c r="J7" s="107" t="s">
        <v>156</v>
      </c>
      <c r="K7" s="107" t="s">
        <v>8</v>
      </c>
      <c r="L7" s="107" t="s">
        <v>9</v>
      </c>
      <c r="M7" s="107" t="s">
        <v>10</v>
      </c>
      <c r="N7" s="107" t="s">
        <v>251</v>
      </c>
      <c r="O7" s="105" t="s">
        <v>252</v>
      </c>
      <c r="P7" s="105" t="s">
        <v>253</v>
      </c>
      <c r="Q7" s="105" t="s">
        <v>254</v>
      </c>
      <c r="R7" s="105" t="s">
        <v>255</v>
      </c>
      <c r="S7" s="105" t="s">
        <v>11</v>
      </c>
      <c r="T7" s="105" t="s">
        <v>12</v>
      </c>
      <c r="U7" s="106" t="s">
        <v>13</v>
      </c>
      <c r="V7" s="105" t="s">
        <v>14</v>
      </c>
      <c r="W7" s="105" t="s">
        <v>15</v>
      </c>
      <c r="X7" s="105" t="s">
        <v>16</v>
      </c>
      <c r="Y7" s="108" t="s">
        <v>17</v>
      </c>
      <c r="Z7" s="105" t="s">
        <v>157</v>
      </c>
      <c r="AA7" s="105" t="s">
        <v>158</v>
      </c>
      <c r="AB7" s="105" t="s">
        <v>18</v>
      </c>
      <c r="AC7" s="105" t="s">
        <v>19</v>
      </c>
      <c r="AD7" s="105" t="s">
        <v>20</v>
      </c>
      <c r="AE7" s="105" t="s">
        <v>256</v>
      </c>
      <c r="AF7" s="105" t="s">
        <v>257</v>
      </c>
      <c r="AG7" s="105" t="s">
        <v>258</v>
      </c>
      <c r="AH7" s="105" t="s">
        <v>259</v>
      </c>
      <c r="AI7" s="105" t="s">
        <v>260</v>
      </c>
      <c r="AJ7" s="105" t="s">
        <v>211</v>
      </c>
      <c r="AK7" s="105" t="s">
        <v>212</v>
      </c>
      <c r="AL7" s="106" t="s">
        <v>213</v>
      </c>
      <c r="AM7" s="105" t="s">
        <v>214</v>
      </c>
      <c r="AN7" s="105" t="s">
        <v>215</v>
      </c>
      <c r="AO7" s="105" t="s">
        <v>216</v>
      </c>
      <c r="AP7" s="108" t="s">
        <v>217</v>
      </c>
      <c r="AQ7" s="105" t="s">
        <v>218</v>
      </c>
      <c r="AR7" s="105" t="s">
        <v>219</v>
      </c>
      <c r="AS7" s="105" t="s">
        <v>220</v>
      </c>
      <c r="AT7" s="105" t="s">
        <v>221</v>
      </c>
      <c r="AU7" s="105" t="s">
        <v>222</v>
      </c>
      <c r="AV7" s="105" t="s">
        <v>261</v>
      </c>
      <c r="AW7" s="105" t="s">
        <v>262</v>
      </c>
      <c r="AX7" s="105" t="s">
        <v>263</v>
      </c>
      <c r="AY7" s="105" t="s">
        <v>264</v>
      </c>
      <c r="AZ7" s="105" t="s">
        <v>265</v>
      </c>
      <c r="BA7" s="105" t="s">
        <v>266</v>
      </c>
      <c r="BB7" s="105" t="s">
        <v>223</v>
      </c>
      <c r="BC7" s="105" t="s">
        <v>224</v>
      </c>
      <c r="BD7" s="105" t="s">
        <v>225</v>
      </c>
      <c r="BE7" s="105" t="s">
        <v>226</v>
      </c>
      <c r="BF7" s="105" t="s">
        <v>267</v>
      </c>
      <c r="BG7" s="105" t="s">
        <v>21</v>
      </c>
      <c r="BH7" s="105" t="s">
        <v>22</v>
      </c>
      <c r="BI7" s="105" t="s">
        <v>23</v>
      </c>
      <c r="BJ7" s="105" t="s">
        <v>24</v>
      </c>
      <c r="BK7" s="105" t="s">
        <v>159</v>
      </c>
      <c r="BL7" s="105" t="s">
        <v>160</v>
      </c>
      <c r="BM7" s="105" t="s">
        <v>227</v>
      </c>
      <c r="BN7" s="105" t="s">
        <v>268</v>
      </c>
      <c r="BO7" s="105" t="s">
        <v>269</v>
      </c>
      <c r="BP7" s="105" t="s">
        <v>270</v>
      </c>
      <c r="BQ7" s="105" t="s">
        <v>161</v>
      </c>
      <c r="BR7" s="107" t="s">
        <v>228</v>
      </c>
      <c r="BS7" s="107" t="s">
        <v>25</v>
      </c>
      <c r="BT7" s="107" t="s">
        <v>26</v>
      </c>
      <c r="BU7" s="107" t="s">
        <v>229</v>
      </c>
      <c r="BV7" s="109" t="s">
        <v>27</v>
      </c>
      <c r="BW7" s="110" t="s">
        <v>131</v>
      </c>
      <c r="BX7" s="110" t="s">
        <v>132</v>
      </c>
      <c r="BY7" s="110" t="s">
        <v>230</v>
      </c>
    </row>
    <row r="8" spans="1:77" x14ac:dyDescent="0.3">
      <c r="A8" t="s">
        <v>38</v>
      </c>
      <c r="B8" s="105">
        <v>59345</v>
      </c>
      <c r="C8" s="105">
        <v>13110</v>
      </c>
      <c r="D8" s="106">
        <v>3476.6724398000001</v>
      </c>
      <c r="E8" s="107">
        <v>2635.8756850999998</v>
      </c>
      <c r="F8" s="107">
        <v>4585.6681791000001</v>
      </c>
      <c r="G8" s="107">
        <v>5.3551159999999998E-32</v>
      </c>
      <c r="H8" s="108">
        <v>4526.6971776999999</v>
      </c>
      <c r="I8" s="107">
        <v>4490.4235018999998</v>
      </c>
      <c r="J8" s="107">
        <v>4563.2638725999996</v>
      </c>
      <c r="K8" s="107">
        <v>5.2755251477999998</v>
      </c>
      <c r="L8" s="107">
        <v>3.9996947380000001</v>
      </c>
      <c r="M8" s="107">
        <v>6.9583224240000003</v>
      </c>
      <c r="N8" s="107" t="s">
        <v>28</v>
      </c>
      <c r="O8" s="105" t="s">
        <v>28</v>
      </c>
      <c r="P8" s="105" t="s">
        <v>28</v>
      </c>
      <c r="Q8" s="105" t="s">
        <v>28</v>
      </c>
      <c r="R8" s="105" t="s">
        <v>28</v>
      </c>
      <c r="S8" s="105">
        <v>72574</v>
      </c>
      <c r="T8" s="105">
        <v>10529</v>
      </c>
      <c r="U8" s="106">
        <v>5731.3937820000001</v>
      </c>
      <c r="V8" s="107">
        <v>4344.9992172000002</v>
      </c>
      <c r="W8" s="107">
        <v>7560.1566403999996</v>
      </c>
      <c r="X8" s="107">
        <v>1.9666020000000002E-55</v>
      </c>
      <c r="Y8" s="108">
        <v>6892.7723431000004</v>
      </c>
      <c r="Z8" s="107">
        <v>6842.8065692</v>
      </c>
      <c r="AA8" s="107">
        <v>6943.1029639999997</v>
      </c>
      <c r="AB8" s="107">
        <v>9.1703631605999991</v>
      </c>
      <c r="AC8" s="107">
        <v>6.9520996584999999</v>
      </c>
      <c r="AD8" s="107">
        <v>12.096426206</v>
      </c>
      <c r="AE8" s="105" t="s">
        <v>28</v>
      </c>
      <c r="AF8" s="105" t="s">
        <v>28</v>
      </c>
      <c r="AG8" s="105" t="s">
        <v>28</v>
      </c>
      <c r="AH8" s="105" t="s">
        <v>28</v>
      </c>
      <c r="AI8" s="105" t="s">
        <v>28</v>
      </c>
      <c r="AJ8" s="105">
        <v>99125</v>
      </c>
      <c r="AK8" s="105">
        <v>10124</v>
      </c>
      <c r="AL8" s="106">
        <v>7182.2147545999997</v>
      </c>
      <c r="AM8" s="107">
        <v>5444.0487167000001</v>
      </c>
      <c r="AN8" s="107">
        <v>9475.3393047000009</v>
      </c>
      <c r="AO8" s="107">
        <v>7.9785750000000005E-65</v>
      </c>
      <c r="AP8" s="108">
        <v>9791.0904781000008</v>
      </c>
      <c r="AQ8" s="107">
        <v>9730.3278623999995</v>
      </c>
      <c r="AR8" s="107">
        <v>9852.2325357999998</v>
      </c>
      <c r="AS8" s="107">
        <v>11.062592186</v>
      </c>
      <c r="AT8" s="107">
        <v>8.3853369540999996</v>
      </c>
      <c r="AU8" s="107">
        <v>14.594636632</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7" t="s">
        <v>28</v>
      </c>
      <c r="BS8" s="107" t="s">
        <v>28</v>
      </c>
      <c r="BT8" s="107" t="s">
        <v>28</v>
      </c>
      <c r="BU8" s="107" t="s">
        <v>28</v>
      </c>
      <c r="BV8" s="111" t="s">
        <v>271</v>
      </c>
      <c r="BW8" s="112">
        <v>59345</v>
      </c>
      <c r="BX8" s="112">
        <v>72574</v>
      </c>
      <c r="BY8" s="112">
        <v>99125</v>
      </c>
    </row>
    <row r="9" spans="1:77" x14ac:dyDescent="0.3">
      <c r="A9" t="s">
        <v>39</v>
      </c>
      <c r="B9" s="105">
        <v>85771</v>
      </c>
      <c r="C9" s="105">
        <v>98242</v>
      </c>
      <c r="D9" s="106">
        <v>1099.2382841000001</v>
      </c>
      <c r="E9" s="107">
        <v>834.34291837000001</v>
      </c>
      <c r="F9" s="107">
        <v>1448.2352263</v>
      </c>
      <c r="G9" s="107">
        <v>2.760913E-4</v>
      </c>
      <c r="H9" s="108">
        <v>873.05836608000004</v>
      </c>
      <c r="I9" s="107">
        <v>867.23507202999997</v>
      </c>
      <c r="J9" s="107">
        <v>878.92076226999995</v>
      </c>
      <c r="K9" s="107">
        <v>1.6679912507000001</v>
      </c>
      <c r="L9" s="107">
        <v>1.2660373170000001</v>
      </c>
      <c r="M9" s="107">
        <v>2.1975614582</v>
      </c>
      <c r="N9" s="107" t="s">
        <v>40</v>
      </c>
      <c r="O9" s="107">
        <v>0.59473154490000002</v>
      </c>
      <c r="P9" s="107">
        <v>0.48406356299999997</v>
      </c>
      <c r="Q9" s="107">
        <v>0.73070075410000002</v>
      </c>
      <c r="R9" s="113">
        <v>7.5500087999999999E-7</v>
      </c>
      <c r="S9" s="105">
        <v>90499</v>
      </c>
      <c r="T9" s="105">
        <v>102692</v>
      </c>
      <c r="U9" s="106">
        <v>1035.9391012999999</v>
      </c>
      <c r="V9" s="107">
        <v>786.33221444000003</v>
      </c>
      <c r="W9" s="107">
        <v>1364.7791631</v>
      </c>
      <c r="X9" s="107">
        <v>3.274021E-4</v>
      </c>
      <c r="Y9" s="108">
        <v>881.26631091000002</v>
      </c>
      <c r="Z9" s="107">
        <v>875.54336837999995</v>
      </c>
      <c r="AA9" s="107">
        <v>887.02666115</v>
      </c>
      <c r="AB9" s="107">
        <v>1.6575266212999999</v>
      </c>
      <c r="AC9" s="107">
        <v>1.2581498054</v>
      </c>
      <c r="AD9" s="107">
        <v>2.1836783574999998</v>
      </c>
      <c r="AE9" s="105" t="s">
        <v>46</v>
      </c>
      <c r="AF9" s="107">
        <v>0.60894793319999996</v>
      </c>
      <c r="AG9" s="107">
        <v>0.49476094729999998</v>
      </c>
      <c r="AH9" s="107">
        <v>0.74948838900000003</v>
      </c>
      <c r="AI9" s="113">
        <v>2.8454889000000001E-6</v>
      </c>
      <c r="AJ9" s="105">
        <v>96300</v>
      </c>
      <c r="AK9" s="105">
        <v>109352</v>
      </c>
      <c r="AL9" s="106">
        <v>860.93478855000001</v>
      </c>
      <c r="AM9" s="107">
        <v>653.43999249000001</v>
      </c>
      <c r="AN9" s="107">
        <v>1134.3179459999999</v>
      </c>
      <c r="AO9" s="107">
        <v>4.48716605E-2</v>
      </c>
      <c r="AP9" s="108">
        <v>880.64232935999996</v>
      </c>
      <c r="AQ9" s="107">
        <v>875.09781200999998</v>
      </c>
      <c r="AR9" s="107">
        <v>886.22197612000002</v>
      </c>
      <c r="AS9" s="107">
        <v>1.3260770931999999</v>
      </c>
      <c r="AT9" s="107">
        <v>1.0064778625999999</v>
      </c>
      <c r="AU9" s="107">
        <v>1.747162578</v>
      </c>
      <c r="AV9" s="105" t="s">
        <v>246</v>
      </c>
      <c r="AW9" s="107">
        <v>0.58881667609999999</v>
      </c>
      <c r="AX9" s="107">
        <v>0.47921834839999999</v>
      </c>
      <c r="AY9" s="107">
        <v>0.72348039090000005</v>
      </c>
      <c r="AZ9" s="113">
        <v>4.6500089999999998E-7</v>
      </c>
      <c r="BA9" s="107" t="s">
        <v>247</v>
      </c>
      <c r="BB9" s="107">
        <v>0.82162910830000002</v>
      </c>
      <c r="BC9" s="107">
        <v>0.90406534419999995</v>
      </c>
      <c r="BD9" s="107">
        <v>0.3762014025</v>
      </c>
      <c r="BE9" s="107">
        <v>2.1725972874999999</v>
      </c>
      <c r="BF9" s="105" t="s">
        <v>244</v>
      </c>
      <c r="BG9" s="107">
        <v>0.87411348690000001</v>
      </c>
      <c r="BH9" s="107">
        <v>1.0734394680999999</v>
      </c>
      <c r="BI9" s="107">
        <v>0.44672157169999999</v>
      </c>
      <c r="BJ9" s="107">
        <v>2.5793970218000002</v>
      </c>
      <c r="BK9" s="105">
        <v>1</v>
      </c>
      <c r="BL9" s="105">
        <v>2</v>
      </c>
      <c r="BM9" s="105" t="s">
        <v>28</v>
      </c>
      <c r="BN9" s="105" t="s">
        <v>274</v>
      </c>
      <c r="BO9" s="105" t="s">
        <v>274</v>
      </c>
      <c r="BP9" s="105" t="s">
        <v>274</v>
      </c>
      <c r="BQ9" s="105" t="s">
        <v>28</v>
      </c>
      <c r="BR9" s="107" t="s">
        <v>28</v>
      </c>
      <c r="BS9" s="107" t="s">
        <v>28</v>
      </c>
      <c r="BT9" s="107" t="s">
        <v>28</v>
      </c>
      <c r="BU9" s="107" t="s">
        <v>28</v>
      </c>
      <c r="BV9" s="111" t="s">
        <v>272</v>
      </c>
      <c r="BW9" s="112">
        <v>85771</v>
      </c>
      <c r="BX9" s="112">
        <v>90499</v>
      </c>
      <c r="BY9" s="112">
        <v>96300</v>
      </c>
    </row>
    <row r="10" spans="1:77" x14ac:dyDescent="0.3">
      <c r="A10" t="s">
        <v>31</v>
      </c>
      <c r="B10" s="105">
        <v>90690</v>
      </c>
      <c r="C10" s="105">
        <v>98230</v>
      </c>
      <c r="D10" s="106">
        <v>842.18831331000001</v>
      </c>
      <c r="E10" s="107">
        <v>639.24235145</v>
      </c>
      <c r="F10" s="107">
        <v>1109.5653368999999</v>
      </c>
      <c r="G10" s="107">
        <v>8.1268330200000002E-2</v>
      </c>
      <c r="H10" s="108">
        <v>923.24137228999996</v>
      </c>
      <c r="I10" s="107">
        <v>917.25214007</v>
      </c>
      <c r="J10" s="107">
        <v>929.26971143000003</v>
      </c>
      <c r="K10" s="107">
        <v>1.2779419698000001</v>
      </c>
      <c r="L10" s="107">
        <v>0.96999046040000003</v>
      </c>
      <c r="M10" s="107">
        <v>1.6836615872</v>
      </c>
      <c r="N10" s="107" t="s">
        <v>28</v>
      </c>
      <c r="O10" s="107" t="s">
        <v>28</v>
      </c>
      <c r="P10" s="107" t="s">
        <v>28</v>
      </c>
      <c r="Q10" s="107" t="s">
        <v>28</v>
      </c>
      <c r="R10" s="113" t="s">
        <v>28</v>
      </c>
      <c r="S10" s="105">
        <v>87743</v>
      </c>
      <c r="T10" s="105">
        <v>109012</v>
      </c>
      <c r="U10" s="106">
        <v>818.58183864</v>
      </c>
      <c r="V10" s="107">
        <v>621.28962167999998</v>
      </c>
      <c r="W10" s="107">
        <v>1078.5247382</v>
      </c>
      <c r="X10" s="107">
        <v>5.5142788999999998E-2</v>
      </c>
      <c r="Y10" s="108">
        <v>804.89303930000005</v>
      </c>
      <c r="Z10" s="107">
        <v>799.58487917000002</v>
      </c>
      <c r="AA10" s="107">
        <v>810.23643842000001</v>
      </c>
      <c r="AB10" s="107">
        <v>1.3097499531000001</v>
      </c>
      <c r="AC10" s="107">
        <v>0.99407782389999999</v>
      </c>
      <c r="AD10" s="107">
        <v>1.7256646294</v>
      </c>
      <c r="AE10" s="105" t="s">
        <v>28</v>
      </c>
      <c r="AF10" s="107" t="s">
        <v>28</v>
      </c>
      <c r="AG10" s="107" t="s">
        <v>28</v>
      </c>
      <c r="AH10" s="107" t="s">
        <v>28</v>
      </c>
      <c r="AI10" s="113" t="s">
        <v>28</v>
      </c>
      <c r="AJ10" s="105">
        <v>84616</v>
      </c>
      <c r="AK10" s="105">
        <v>106958</v>
      </c>
      <c r="AL10" s="106">
        <v>955.23685755999998</v>
      </c>
      <c r="AM10" s="107">
        <v>725.04123368</v>
      </c>
      <c r="AN10" s="107">
        <v>1258.5180147999999</v>
      </c>
      <c r="AO10" s="107">
        <v>6.0517844999999999E-3</v>
      </c>
      <c r="AP10" s="108">
        <v>791.11426915000004</v>
      </c>
      <c r="AQ10" s="107">
        <v>785.80177117999995</v>
      </c>
      <c r="AR10" s="107">
        <v>796.46268283999996</v>
      </c>
      <c r="AS10" s="107">
        <v>1.471328296</v>
      </c>
      <c r="AT10" s="107">
        <v>1.1167635277000001</v>
      </c>
      <c r="AU10" s="107">
        <v>1.9384649488000001</v>
      </c>
      <c r="AV10" s="105" t="s">
        <v>28</v>
      </c>
      <c r="AW10" s="107" t="s">
        <v>28</v>
      </c>
      <c r="AX10" s="107" t="s">
        <v>28</v>
      </c>
      <c r="AY10" s="107" t="s">
        <v>28</v>
      </c>
      <c r="AZ10" s="113" t="s">
        <v>28</v>
      </c>
      <c r="BA10" s="107" t="s">
        <v>28</v>
      </c>
      <c r="BB10" s="107" t="s">
        <v>28</v>
      </c>
      <c r="BC10" s="107" t="s">
        <v>28</v>
      </c>
      <c r="BD10" s="107" t="s">
        <v>28</v>
      </c>
      <c r="BE10" s="107" t="s">
        <v>28</v>
      </c>
      <c r="BF10" s="105" t="s">
        <v>28</v>
      </c>
      <c r="BG10" s="107" t="s">
        <v>28</v>
      </c>
      <c r="BH10" s="107" t="s">
        <v>28</v>
      </c>
      <c r="BI10" s="107" t="s">
        <v>28</v>
      </c>
      <c r="BJ10" s="107" t="s">
        <v>28</v>
      </c>
      <c r="BK10" s="105" t="s">
        <v>28</v>
      </c>
      <c r="BL10" s="105" t="s">
        <v>28</v>
      </c>
      <c r="BM10" s="105">
        <v>3</v>
      </c>
      <c r="BN10" s="105" t="s">
        <v>28</v>
      </c>
      <c r="BO10" s="105" t="s">
        <v>28</v>
      </c>
      <c r="BP10" s="105" t="s">
        <v>28</v>
      </c>
      <c r="BQ10" s="105" t="s">
        <v>28</v>
      </c>
      <c r="BR10" s="107" t="s">
        <v>28</v>
      </c>
      <c r="BS10" s="107" t="s">
        <v>28</v>
      </c>
      <c r="BT10" s="107" t="s">
        <v>28</v>
      </c>
      <c r="BU10" s="107" t="s">
        <v>28</v>
      </c>
      <c r="BV10" s="111">
        <v>3</v>
      </c>
      <c r="BW10" s="112">
        <v>90690</v>
      </c>
      <c r="BX10" s="112">
        <v>87743</v>
      </c>
      <c r="BY10" s="112">
        <v>84616</v>
      </c>
    </row>
    <row r="11" spans="1:77" x14ac:dyDescent="0.3">
      <c r="A11" t="s">
        <v>32</v>
      </c>
      <c r="B11" s="105">
        <v>77440</v>
      </c>
      <c r="C11" s="105">
        <v>98727</v>
      </c>
      <c r="D11" s="106">
        <v>648.46694964999995</v>
      </c>
      <c r="E11" s="107">
        <v>492.16421122999998</v>
      </c>
      <c r="F11" s="107">
        <v>854.40870180000002</v>
      </c>
      <c r="G11" s="107">
        <v>0.90867441299999996</v>
      </c>
      <c r="H11" s="108">
        <v>784.38522390000003</v>
      </c>
      <c r="I11" s="107">
        <v>778.88010979000001</v>
      </c>
      <c r="J11" s="107">
        <v>789.92924807999998</v>
      </c>
      <c r="K11" s="107">
        <v>0.98398792509999999</v>
      </c>
      <c r="L11" s="107">
        <v>0.74681314340000005</v>
      </c>
      <c r="M11" s="107">
        <v>1.2964852659999999</v>
      </c>
      <c r="N11" s="107" t="s">
        <v>28</v>
      </c>
      <c r="O11" s="107" t="s">
        <v>28</v>
      </c>
      <c r="P11" s="107" t="s">
        <v>28</v>
      </c>
      <c r="Q11" s="107" t="s">
        <v>28</v>
      </c>
      <c r="R11" s="113" t="s">
        <v>28</v>
      </c>
      <c r="S11" s="105">
        <v>80149</v>
      </c>
      <c r="T11" s="105">
        <v>104483</v>
      </c>
      <c r="U11" s="106">
        <v>635.98224135999999</v>
      </c>
      <c r="V11" s="107">
        <v>482.72152352000001</v>
      </c>
      <c r="W11" s="107">
        <v>837.90216848</v>
      </c>
      <c r="X11" s="107">
        <v>0.90137719689999996</v>
      </c>
      <c r="Y11" s="108">
        <v>767.10086808000005</v>
      </c>
      <c r="Z11" s="107">
        <v>761.80851206</v>
      </c>
      <c r="AA11" s="107">
        <v>772.4299906</v>
      </c>
      <c r="AB11" s="107">
        <v>1.0175863566000001</v>
      </c>
      <c r="AC11" s="107">
        <v>0.77236564870000002</v>
      </c>
      <c r="AD11" s="107">
        <v>1.3406629295000001</v>
      </c>
      <c r="AE11" s="105" t="s">
        <v>28</v>
      </c>
      <c r="AF11" s="107" t="s">
        <v>28</v>
      </c>
      <c r="AG11" s="107" t="s">
        <v>28</v>
      </c>
      <c r="AH11" s="107" t="s">
        <v>28</v>
      </c>
      <c r="AI11" s="113" t="s">
        <v>28</v>
      </c>
      <c r="AJ11" s="105">
        <v>70566</v>
      </c>
      <c r="AK11" s="105">
        <v>107698</v>
      </c>
      <c r="AL11" s="106">
        <v>655.5102286</v>
      </c>
      <c r="AM11" s="107">
        <v>497.47626162</v>
      </c>
      <c r="AN11" s="107">
        <v>863.74706282</v>
      </c>
      <c r="AO11" s="107">
        <v>0.94550774329999998</v>
      </c>
      <c r="AP11" s="108">
        <v>655.22108117000005</v>
      </c>
      <c r="AQ11" s="107">
        <v>650.40452053000001</v>
      </c>
      <c r="AR11" s="107">
        <v>660.07331078000004</v>
      </c>
      <c r="AS11" s="107">
        <v>1.0096665974000001</v>
      </c>
      <c r="AT11" s="107">
        <v>0.76625068910000005</v>
      </c>
      <c r="AU11" s="107">
        <v>1.3304087714999999</v>
      </c>
      <c r="AV11" s="105" t="s">
        <v>28</v>
      </c>
      <c r="AW11" s="107" t="s">
        <v>28</v>
      </c>
      <c r="AX11" s="107" t="s">
        <v>28</v>
      </c>
      <c r="AY11" s="107" t="s">
        <v>28</v>
      </c>
      <c r="AZ11" s="113" t="s">
        <v>28</v>
      </c>
      <c r="BA11" s="107" t="s">
        <v>28</v>
      </c>
      <c r="BB11" s="107" t="s">
        <v>28</v>
      </c>
      <c r="BC11" s="107" t="s">
        <v>28</v>
      </c>
      <c r="BD11" s="107" t="s">
        <v>28</v>
      </c>
      <c r="BE11" s="107" t="s">
        <v>28</v>
      </c>
      <c r="BF11" s="105" t="s">
        <v>28</v>
      </c>
      <c r="BG11" s="107" t="s">
        <v>28</v>
      </c>
      <c r="BH11" s="107" t="s">
        <v>28</v>
      </c>
      <c r="BI11" s="107" t="s">
        <v>28</v>
      </c>
      <c r="BJ11" s="107" t="s">
        <v>28</v>
      </c>
      <c r="BK11" s="105" t="s">
        <v>28</v>
      </c>
      <c r="BL11" s="105" t="s">
        <v>28</v>
      </c>
      <c r="BM11" s="105" t="s">
        <v>28</v>
      </c>
      <c r="BN11" s="105" t="s">
        <v>28</v>
      </c>
      <c r="BO11" s="105" t="s">
        <v>28</v>
      </c>
      <c r="BP11" s="105" t="s">
        <v>28</v>
      </c>
      <c r="BQ11" s="105" t="s">
        <v>28</v>
      </c>
      <c r="BR11" s="107" t="s">
        <v>28</v>
      </c>
      <c r="BS11" s="107" t="s">
        <v>28</v>
      </c>
      <c r="BT11" s="107" t="s">
        <v>28</v>
      </c>
      <c r="BU11" s="107" t="s">
        <v>28</v>
      </c>
      <c r="BV11" s="111" t="s">
        <v>28</v>
      </c>
      <c r="BW11" s="112">
        <v>77440</v>
      </c>
      <c r="BX11" s="112">
        <v>80149</v>
      </c>
      <c r="BY11" s="112">
        <v>70566</v>
      </c>
    </row>
    <row r="12" spans="1:77" x14ac:dyDescent="0.3">
      <c r="A12" t="s">
        <v>33</v>
      </c>
      <c r="B12" s="105">
        <v>60997</v>
      </c>
      <c r="C12" s="105">
        <v>99205</v>
      </c>
      <c r="D12" s="106">
        <v>732.30543187000001</v>
      </c>
      <c r="E12" s="107">
        <v>555.61998771000003</v>
      </c>
      <c r="F12" s="107">
        <v>965.17630287999998</v>
      </c>
      <c r="G12" s="107">
        <v>0.45416357559999998</v>
      </c>
      <c r="H12" s="108">
        <v>614.85812207000004</v>
      </c>
      <c r="I12" s="107">
        <v>609.99800582</v>
      </c>
      <c r="J12" s="107">
        <v>619.75696096000001</v>
      </c>
      <c r="K12" s="107">
        <v>1.1112049778999999</v>
      </c>
      <c r="L12" s="107">
        <v>0.84310134719999996</v>
      </c>
      <c r="M12" s="107">
        <v>1.4645647370999999</v>
      </c>
      <c r="N12" s="107" t="s">
        <v>28</v>
      </c>
      <c r="O12" s="107" t="s">
        <v>28</v>
      </c>
      <c r="P12" s="107" t="s">
        <v>28</v>
      </c>
      <c r="Q12" s="107" t="s">
        <v>28</v>
      </c>
      <c r="R12" s="113" t="s">
        <v>28</v>
      </c>
      <c r="S12" s="105">
        <v>57431</v>
      </c>
      <c r="T12" s="105">
        <v>104003</v>
      </c>
      <c r="U12" s="106">
        <v>554.58872061</v>
      </c>
      <c r="V12" s="107">
        <v>420.8570024</v>
      </c>
      <c r="W12" s="107">
        <v>730.81509224000001</v>
      </c>
      <c r="X12" s="107">
        <v>0.39594528979999999</v>
      </c>
      <c r="Y12" s="108">
        <v>552.20522485000004</v>
      </c>
      <c r="Z12" s="107">
        <v>547.70741926000005</v>
      </c>
      <c r="AA12" s="107">
        <v>556.73996667999995</v>
      </c>
      <c r="AB12" s="107">
        <v>0.88735483309999996</v>
      </c>
      <c r="AC12" s="107">
        <v>0.67338097809999997</v>
      </c>
      <c r="AD12" s="107">
        <v>1.1693211205</v>
      </c>
      <c r="AE12" s="105" t="s">
        <v>28</v>
      </c>
      <c r="AF12" s="107" t="s">
        <v>28</v>
      </c>
      <c r="AG12" s="107" t="s">
        <v>28</v>
      </c>
      <c r="AH12" s="107" t="s">
        <v>28</v>
      </c>
      <c r="AI12" s="113" t="s">
        <v>28</v>
      </c>
      <c r="AJ12" s="105">
        <v>62746</v>
      </c>
      <c r="AK12" s="105">
        <v>113611</v>
      </c>
      <c r="AL12" s="106">
        <v>605.43228923000004</v>
      </c>
      <c r="AM12" s="107">
        <v>459.43636368</v>
      </c>
      <c r="AN12" s="107">
        <v>797.82160451000004</v>
      </c>
      <c r="AO12" s="107">
        <v>0.61979706810000001</v>
      </c>
      <c r="AP12" s="108">
        <v>552.28807070000005</v>
      </c>
      <c r="AQ12" s="107">
        <v>547.98357006000003</v>
      </c>
      <c r="AR12" s="107">
        <v>556.62638389000006</v>
      </c>
      <c r="AS12" s="107">
        <v>0.93253275499999999</v>
      </c>
      <c r="AT12" s="107">
        <v>0.70765875160000002</v>
      </c>
      <c r="AU12" s="107">
        <v>1.2288653778</v>
      </c>
      <c r="AV12" s="105" t="s">
        <v>28</v>
      </c>
      <c r="AW12" s="107" t="s">
        <v>28</v>
      </c>
      <c r="AX12" s="107" t="s">
        <v>28</v>
      </c>
      <c r="AY12" s="107" t="s">
        <v>28</v>
      </c>
      <c r="AZ12" s="113" t="s">
        <v>28</v>
      </c>
      <c r="BA12" s="107" t="s">
        <v>28</v>
      </c>
      <c r="BB12" s="107" t="s">
        <v>28</v>
      </c>
      <c r="BC12" s="107" t="s">
        <v>28</v>
      </c>
      <c r="BD12" s="107" t="s">
        <v>28</v>
      </c>
      <c r="BE12" s="107" t="s">
        <v>28</v>
      </c>
      <c r="BF12" s="105" t="s">
        <v>28</v>
      </c>
      <c r="BG12" s="107" t="s">
        <v>28</v>
      </c>
      <c r="BH12" s="107" t="s">
        <v>28</v>
      </c>
      <c r="BI12" s="107" t="s">
        <v>28</v>
      </c>
      <c r="BJ12" s="107" t="s">
        <v>28</v>
      </c>
      <c r="BK12" s="105" t="s">
        <v>28</v>
      </c>
      <c r="BL12" s="105" t="s">
        <v>28</v>
      </c>
      <c r="BM12" s="105" t="s">
        <v>28</v>
      </c>
      <c r="BN12" s="105" t="s">
        <v>28</v>
      </c>
      <c r="BO12" s="105" t="s">
        <v>28</v>
      </c>
      <c r="BP12" s="105" t="s">
        <v>28</v>
      </c>
      <c r="BQ12" s="105" t="s">
        <v>28</v>
      </c>
      <c r="BR12" s="107" t="s">
        <v>28</v>
      </c>
      <c r="BS12" s="107" t="s">
        <v>28</v>
      </c>
      <c r="BT12" s="107" t="s">
        <v>28</v>
      </c>
      <c r="BU12" s="107" t="s">
        <v>28</v>
      </c>
      <c r="BV12" s="111" t="s">
        <v>28</v>
      </c>
      <c r="BW12" s="112">
        <v>60997</v>
      </c>
      <c r="BX12" s="112">
        <v>57431</v>
      </c>
      <c r="BY12" s="112">
        <v>62746</v>
      </c>
    </row>
    <row r="13" spans="1:77" x14ac:dyDescent="0.3">
      <c r="A13" t="s">
        <v>41</v>
      </c>
      <c r="B13" s="105">
        <v>45061</v>
      </c>
      <c r="C13" s="105">
        <v>99140</v>
      </c>
      <c r="D13" s="106">
        <v>540.66939234999995</v>
      </c>
      <c r="E13" s="107">
        <v>410.29598886000002</v>
      </c>
      <c r="F13" s="107">
        <v>712.46953360999998</v>
      </c>
      <c r="G13" s="107">
        <v>0.15971542289999999</v>
      </c>
      <c r="H13" s="108">
        <v>454.51886222000002</v>
      </c>
      <c r="I13" s="107">
        <v>450.34155718</v>
      </c>
      <c r="J13" s="107">
        <v>458.73491533999999</v>
      </c>
      <c r="K13" s="107">
        <v>0.82041521750000002</v>
      </c>
      <c r="L13" s="107">
        <v>0.62258577559999995</v>
      </c>
      <c r="M13" s="107">
        <v>1.0811058581999999</v>
      </c>
      <c r="N13" s="107" t="s">
        <v>28</v>
      </c>
      <c r="O13" s="107" t="s">
        <v>28</v>
      </c>
      <c r="P13" s="107" t="s">
        <v>28</v>
      </c>
      <c r="Q13" s="107" t="s">
        <v>28</v>
      </c>
      <c r="R13" s="113" t="s">
        <v>28</v>
      </c>
      <c r="S13" s="105">
        <v>39652</v>
      </c>
      <c r="T13" s="105">
        <v>100348</v>
      </c>
      <c r="U13" s="106">
        <v>598.06722510999998</v>
      </c>
      <c r="V13" s="107">
        <v>452.59595868999997</v>
      </c>
      <c r="W13" s="107">
        <v>790.29518245999998</v>
      </c>
      <c r="X13" s="107">
        <v>0.75681484870000004</v>
      </c>
      <c r="Y13" s="108">
        <v>395.14489576</v>
      </c>
      <c r="Z13" s="107">
        <v>391.27466955</v>
      </c>
      <c r="AA13" s="107">
        <v>399.05340365000001</v>
      </c>
      <c r="AB13" s="107">
        <v>0.95692145009999996</v>
      </c>
      <c r="AC13" s="107">
        <v>0.7241640453</v>
      </c>
      <c r="AD13" s="107">
        <v>1.2644906462000001</v>
      </c>
      <c r="AE13" s="105" t="s">
        <v>28</v>
      </c>
      <c r="AF13" s="107" t="s">
        <v>28</v>
      </c>
      <c r="AG13" s="107" t="s">
        <v>28</v>
      </c>
      <c r="AH13" s="107" t="s">
        <v>28</v>
      </c>
      <c r="AI13" s="113" t="s">
        <v>28</v>
      </c>
      <c r="AJ13" s="105">
        <v>43642</v>
      </c>
      <c r="AK13" s="105">
        <v>113569</v>
      </c>
      <c r="AL13" s="106">
        <v>488.61090453000003</v>
      </c>
      <c r="AM13" s="107">
        <v>370.71752329999998</v>
      </c>
      <c r="AN13" s="107">
        <v>643.99603747000003</v>
      </c>
      <c r="AO13" s="107">
        <v>4.3646840100000001E-2</v>
      </c>
      <c r="AP13" s="108">
        <v>384.27739964</v>
      </c>
      <c r="AQ13" s="107">
        <v>380.68896592999999</v>
      </c>
      <c r="AR13" s="107">
        <v>387.89965848999998</v>
      </c>
      <c r="AS13" s="107">
        <v>0.75259559330000003</v>
      </c>
      <c r="AT13" s="107">
        <v>0.5710072612</v>
      </c>
      <c r="AU13" s="107">
        <v>0.99193156640000002</v>
      </c>
      <c r="AV13" s="105" t="s">
        <v>28</v>
      </c>
      <c r="AW13" s="107" t="s">
        <v>28</v>
      </c>
      <c r="AX13" s="107" t="s">
        <v>28</v>
      </c>
      <c r="AY13" s="107" t="s">
        <v>28</v>
      </c>
      <c r="AZ13" s="113" t="s">
        <v>28</v>
      </c>
      <c r="BA13" s="107" t="s">
        <v>28</v>
      </c>
      <c r="BB13" s="107" t="s">
        <v>28</v>
      </c>
      <c r="BC13" s="107" t="s">
        <v>28</v>
      </c>
      <c r="BD13" s="107" t="s">
        <v>28</v>
      </c>
      <c r="BE13" s="107" t="s">
        <v>28</v>
      </c>
      <c r="BF13" s="105" t="s">
        <v>28</v>
      </c>
      <c r="BG13" s="107" t="s">
        <v>28</v>
      </c>
      <c r="BH13" s="107" t="s">
        <v>28</v>
      </c>
      <c r="BI13" s="107" t="s">
        <v>28</v>
      </c>
      <c r="BJ13" s="107" t="s">
        <v>28</v>
      </c>
      <c r="BK13" s="105" t="s">
        <v>28</v>
      </c>
      <c r="BL13" s="105" t="s">
        <v>28</v>
      </c>
      <c r="BM13" s="105" t="s">
        <v>28</v>
      </c>
      <c r="BN13" s="105" t="s">
        <v>28</v>
      </c>
      <c r="BO13" s="105" t="s">
        <v>28</v>
      </c>
      <c r="BP13" s="105" t="s">
        <v>28</v>
      </c>
      <c r="BQ13" s="105" t="s">
        <v>28</v>
      </c>
      <c r="BR13" s="107" t="s">
        <v>28</v>
      </c>
      <c r="BS13" s="107" t="s">
        <v>28</v>
      </c>
      <c r="BT13" s="107" t="s">
        <v>28</v>
      </c>
      <c r="BU13" s="107" t="s">
        <v>28</v>
      </c>
      <c r="BV13" s="111" t="s">
        <v>28</v>
      </c>
      <c r="BW13" s="112">
        <v>45061</v>
      </c>
      <c r="BX13" s="112">
        <v>39652</v>
      </c>
      <c r="BY13" s="112">
        <v>43642</v>
      </c>
    </row>
    <row r="14" spans="1:77" x14ac:dyDescent="0.3">
      <c r="A14" t="s">
        <v>42</v>
      </c>
      <c r="B14" s="105">
        <v>125428</v>
      </c>
      <c r="C14" s="105">
        <v>154417</v>
      </c>
      <c r="D14" s="106">
        <v>808.71476586999995</v>
      </c>
      <c r="E14" s="107">
        <v>613.85122031000003</v>
      </c>
      <c r="F14" s="107">
        <v>1065.4366252</v>
      </c>
      <c r="G14" s="107">
        <v>0.1456112926</v>
      </c>
      <c r="H14" s="108">
        <v>812.26807928999995</v>
      </c>
      <c r="I14" s="107">
        <v>807.78528243999995</v>
      </c>
      <c r="J14" s="107">
        <v>816.77575337999997</v>
      </c>
      <c r="K14" s="107">
        <v>1.2271489933999999</v>
      </c>
      <c r="L14" s="107">
        <v>0.9314617945</v>
      </c>
      <c r="M14" s="107">
        <v>1.6167003957999999</v>
      </c>
      <c r="N14" s="107" t="s">
        <v>43</v>
      </c>
      <c r="O14" s="107">
        <v>0.58999464020000003</v>
      </c>
      <c r="P14" s="107">
        <v>0.48022738510000001</v>
      </c>
      <c r="Q14" s="107">
        <v>0.72485178110000004</v>
      </c>
      <c r="R14" s="113">
        <v>5.0670597000000001E-7</v>
      </c>
      <c r="S14" s="105">
        <v>137372</v>
      </c>
      <c r="T14" s="105">
        <v>167012</v>
      </c>
      <c r="U14" s="106">
        <v>781.87867971000003</v>
      </c>
      <c r="V14" s="107">
        <v>593.46616052000002</v>
      </c>
      <c r="W14" s="107">
        <v>1030.1080506999999</v>
      </c>
      <c r="X14" s="107">
        <v>0.1113740538</v>
      </c>
      <c r="Y14" s="108">
        <v>822.52772256000003</v>
      </c>
      <c r="Z14" s="107">
        <v>818.18960081</v>
      </c>
      <c r="AA14" s="107">
        <v>826.88884545999997</v>
      </c>
      <c r="AB14" s="107">
        <v>1.2510240464</v>
      </c>
      <c r="AC14" s="107">
        <v>0.94955963990000003</v>
      </c>
      <c r="AD14" s="107">
        <v>1.648196805</v>
      </c>
      <c r="AE14" s="105" t="s">
        <v>47</v>
      </c>
      <c r="AF14" s="107">
        <v>0.55135943990000003</v>
      </c>
      <c r="AG14" s="107">
        <v>0.44876406340000002</v>
      </c>
      <c r="AH14" s="107">
        <v>0.6774099281</v>
      </c>
      <c r="AI14" s="113">
        <v>1.4481041000000001E-8</v>
      </c>
      <c r="AJ14" s="105">
        <v>160241</v>
      </c>
      <c r="AK14" s="105">
        <v>177677</v>
      </c>
      <c r="AL14" s="106">
        <v>879.90139962000001</v>
      </c>
      <c r="AM14" s="107">
        <v>667.84965810000006</v>
      </c>
      <c r="AN14" s="107">
        <v>1159.2825774999999</v>
      </c>
      <c r="AO14" s="107">
        <v>3.0703217299999998E-2</v>
      </c>
      <c r="AP14" s="108">
        <v>901.86687078</v>
      </c>
      <c r="AQ14" s="107">
        <v>897.46192127999996</v>
      </c>
      <c r="AR14" s="107">
        <v>906.29344078999998</v>
      </c>
      <c r="AS14" s="107">
        <v>1.3552909069000001</v>
      </c>
      <c r="AT14" s="107">
        <v>1.0286727230999999</v>
      </c>
      <c r="AU14" s="107">
        <v>1.7856149979</v>
      </c>
      <c r="AV14" s="105" t="s">
        <v>248</v>
      </c>
      <c r="AW14" s="107">
        <v>0.44396896390000001</v>
      </c>
      <c r="AX14" s="107">
        <v>0.36132870690000002</v>
      </c>
      <c r="AY14" s="107">
        <v>0.54551004979999995</v>
      </c>
      <c r="AZ14" s="113">
        <v>1.101598E-14</v>
      </c>
      <c r="BA14" s="107" t="s">
        <v>249</v>
      </c>
      <c r="BB14" s="107">
        <v>0.1443396706</v>
      </c>
      <c r="BC14" s="107">
        <v>0.52209963609999999</v>
      </c>
      <c r="BD14" s="107">
        <v>0.21817606910000001</v>
      </c>
      <c r="BE14" s="107">
        <v>1.2493947255</v>
      </c>
      <c r="BF14" s="105" t="s">
        <v>245</v>
      </c>
      <c r="BG14" s="107">
        <v>0.64804603709999997</v>
      </c>
      <c r="BH14" s="107">
        <v>0.81613169600000002</v>
      </c>
      <c r="BI14" s="107">
        <v>0.3411053362</v>
      </c>
      <c r="BJ14" s="107">
        <v>1.9526840380999999</v>
      </c>
      <c r="BK14" s="105" t="s">
        <v>28</v>
      </c>
      <c r="BL14" s="105" t="s">
        <v>28</v>
      </c>
      <c r="BM14" s="105" t="s">
        <v>28</v>
      </c>
      <c r="BN14" s="105" t="s">
        <v>275</v>
      </c>
      <c r="BO14" s="105" t="s">
        <v>275</v>
      </c>
      <c r="BP14" s="105" t="s">
        <v>275</v>
      </c>
      <c r="BQ14" s="105" t="s">
        <v>28</v>
      </c>
      <c r="BR14" s="107" t="s">
        <v>28</v>
      </c>
      <c r="BS14" s="107" t="s">
        <v>28</v>
      </c>
      <c r="BT14" s="107" t="s">
        <v>28</v>
      </c>
      <c r="BU14" s="107" t="s">
        <v>28</v>
      </c>
      <c r="BV14" s="111" t="s">
        <v>28</v>
      </c>
      <c r="BW14" s="112">
        <v>125428</v>
      </c>
      <c r="BX14" s="112">
        <v>137372</v>
      </c>
      <c r="BY14" s="112">
        <v>160241</v>
      </c>
    </row>
    <row r="15" spans="1:77" x14ac:dyDescent="0.3">
      <c r="A15" t="s">
        <v>34</v>
      </c>
      <c r="B15" s="105">
        <v>100160</v>
      </c>
      <c r="C15" s="105">
        <v>154909</v>
      </c>
      <c r="D15" s="106">
        <v>589.45739374000004</v>
      </c>
      <c r="E15" s="107">
        <v>447.43304984999997</v>
      </c>
      <c r="F15" s="107">
        <v>776.56315095000002</v>
      </c>
      <c r="G15" s="107">
        <v>0.42772756740000001</v>
      </c>
      <c r="H15" s="108">
        <v>646.57314940000003</v>
      </c>
      <c r="I15" s="107">
        <v>642.58129675999999</v>
      </c>
      <c r="J15" s="107">
        <v>650.58980026999996</v>
      </c>
      <c r="K15" s="107">
        <v>0.89444644500000003</v>
      </c>
      <c r="L15" s="107">
        <v>0.67893779099999996</v>
      </c>
      <c r="M15" s="107">
        <v>1.1783619258</v>
      </c>
      <c r="N15" s="107" t="s">
        <v>28</v>
      </c>
      <c r="O15" s="107" t="s">
        <v>28</v>
      </c>
      <c r="P15" s="107" t="s">
        <v>28</v>
      </c>
      <c r="Q15" s="107" t="s">
        <v>28</v>
      </c>
      <c r="R15" s="107" t="s">
        <v>28</v>
      </c>
      <c r="S15" s="105">
        <v>95726</v>
      </c>
      <c r="T15" s="105">
        <v>167130</v>
      </c>
      <c r="U15" s="106">
        <v>575.05804220000005</v>
      </c>
      <c r="V15" s="107">
        <v>436.50736524000001</v>
      </c>
      <c r="W15" s="107">
        <v>757.58573219000004</v>
      </c>
      <c r="X15" s="107">
        <v>0.55383952540000003</v>
      </c>
      <c r="Y15" s="108">
        <v>572.76371687000005</v>
      </c>
      <c r="Z15" s="107">
        <v>569.14683958000001</v>
      </c>
      <c r="AA15" s="107">
        <v>576.40357908999999</v>
      </c>
      <c r="AB15" s="107">
        <v>0.920106223</v>
      </c>
      <c r="AC15" s="107">
        <v>0.69842192209999998</v>
      </c>
      <c r="AD15" s="107">
        <v>1.2121547661000001</v>
      </c>
      <c r="AE15" s="105" t="s">
        <v>28</v>
      </c>
      <c r="AF15" s="105" t="s">
        <v>28</v>
      </c>
      <c r="AG15" s="105" t="s">
        <v>28</v>
      </c>
      <c r="AH15" s="105" t="s">
        <v>28</v>
      </c>
      <c r="AI15" s="105" t="s">
        <v>28</v>
      </c>
      <c r="AJ15" s="105">
        <v>100514</v>
      </c>
      <c r="AK15" s="105">
        <v>175631</v>
      </c>
      <c r="AL15" s="106">
        <v>591.32033722999995</v>
      </c>
      <c r="AM15" s="107">
        <v>448.81388715999998</v>
      </c>
      <c r="AN15" s="107">
        <v>779.07513831999995</v>
      </c>
      <c r="AO15" s="107">
        <v>0.50661339490000001</v>
      </c>
      <c r="AP15" s="108">
        <v>572.30215623000004</v>
      </c>
      <c r="AQ15" s="107">
        <v>568.77505060999999</v>
      </c>
      <c r="AR15" s="107">
        <v>575.85113423999996</v>
      </c>
      <c r="AS15" s="107">
        <v>0.9107964556</v>
      </c>
      <c r="AT15" s="107">
        <v>0.69129720719999999</v>
      </c>
      <c r="AU15" s="107">
        <v>1.199990648</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7" t="s">
        <v>28</v>
      </c>
      <c r="BS15" s="107" t="s">
        <v>28</v>
      </c>
      <c r="BT15" s="107" t="s">
        <v>28</v>
      </c>
      <c r="BU15" s="107" t="s">
        <v>28</v>
      </c>
      <c r="BV15" s="111" t="s">
        <v>28</v>
      </c>
      <c r="BW15" s="112">
        <v>100160</v>
      </c>
      <c r="BX15" s="112">
        <v>95726</v>
      </c>
      <c r="BY15" s="112">
        <v>100514</v>
      </c>
    </row>
    <row r="16" spans="1:77" x14ac:dyDescent="0.3">
      <c r="A16" t="s">
        <v>35</v>
      </c>
      <c r="B16" s="105">
        <v>80988</v>
      </c>
      <c r="C16" s="105">
        <v>154497</v>
      </c>
      <c r="D16" s="106">
        <v>489.54347797999998</v>
      </c>
      <c r="E16" s="107">
        <v>371.57796485</v>
      </c>
      <c r="F16" s="107">
        <v>644.95971104</v>
      </c>
      <c r="G16" s="107">
        <v>3.4578407300000003E-2</v>
      </c>
      <c r="H16" s="108">
        <v>524.20435348000001</v>
      </c>
      <c r="I16" s="107">
        <v>520.60649798999998</v>
      </c>
      <c r="J16" s="107">
        <v>527.82707336999999</v>
      </c>
      <c r="K16" s="107">
        <v>0.74283642589999999</v>
      </c>
      <c r="L16" s="107">
        <v>0.56383479660000002</v>
      </c>
      <c r="M16" s="107">
        <v>0.97866601870000003</v>
      </c>
      <c r="N16" s="107" t="s">
        <v>28</v>
      </c>
      <c r="O16" s="105" t="s">
        <v>28</v>
      </c>
      <c r="P16" s="105" t="s">
        <v>28</v>
      </c>
      <c r="Q16" s="105" t="s">
        <v>28</v>
      </c>
      <c r="R16" s="105" t="s">
        <v>28</v>
      </c>
      <c r="S16" s="105">
        <v>85244</v>
      </c>
      <c r="T16" s="105">
        <v>166745</v>
      </c>
      <c r="U16" s="106">
        <v>444.11289029</v>
      </c>
      <c r="V16" s="107">
        <v>337.10014832000002</v>
      </c>
      <c r="W16" s="107">
        <v>585.09692240000004</v>
      </c>
      <c r="X16" s="107">
        <v>1.51457056E-2</v>
      </c>
      <c r="Y16" s="108">
        <v>511.22372485</v>
      </c>
      <c r="Z16" s="107">
        <v>507.80337689999999</v>
      </c>
      <c r="AA16" s="107">
        <v>514.66711081000005</v>
      </c>
      <c r="AB16" s="107">
        <v>0.71059093880000002</v>
      </c>
      <c r="AC16" s="107">
        <v>0.5393680663</v>
      </c>
      <c r="AD16" s="107">
        <v>0.93616866450000003</v>
      </c>
      <c r="AE16" s="105" t="s">
        <v>28</v>
      </c>
      <c r="AF16" s="105" t="s">
        <v>28</v>
      </c>
      <c r="AG16" s="105" t="s">
        <v>28</v>
      </c>
      <c r="AH16" s="105" t="s">
        <v>28</v>
      </c>
      <c r="AI16" s="105" t="s">
        <v>28</v>
      </c>
      <c r="AJ16" s="105">
        <v>84560</v>
      </c>
      <c r="AK16" s="105">
        <v>176080</v>
      </c>
      <c r="AL16" s="106">
        <v>463.99534927000002</v>
      </c>
      <c r="AM16" s="107">
        <v>352.16640599999999</v>
      </c>
      <c r="AN16" s="107">
        <v>611.33509748999995</v>
      </c>
      <c r="AO16" s="107">
        <v>1.69655877E-2</v>
      </c>
      <c r="AP16" s="108">
        <v>480.23625625</v>
      </c>
      <c r="AQ16" s="107">
        <v>477.01030515000002</v>
      </c>
      <c r="AR16" s="107">
        <v>483.48402398000002</v>
      </c>
      <c r="AS16" s="107">
        <v>0.71468084710000002</v>
      </c>
      <c r="AT16" s="107">
        <v>0.54243342260000005</v>
      </c>
      <c r="AU16" s="107">
        <v>0.94162470819999999</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t="s">
        <v>28</v>
      </c>
      <c r="BN16" s="105" t="s">
        <v>28</v>
      </c>
      <c r="BO16" s="105" t="s">
        <v>28</v>
      </c>
      <c r="BP16" s="105" t="s">
        <v>28</v>
      </c>
      <c r="BQ16" s="105" t="s">
        <v>28</v>
      </c>
      <c r="BR16" s="107" t="s">
        <v>28</v>
      </c>
      <c r="BS16" s="107" t="s">
        <v>28</v>
      </c>
      <c r="BT16" s="107" t="s">
        <v>28</v>
      </c>
      <c r="BU16" s="107" t="s">
        <v>28</v>
      </c>
      <c r="BV16" s="111" t="s">
        <v>28</v>
      </c>
      <c r="BW16" s="112">
        <v>80988</v>
      </c>
      <c r="BX16" s="112">
        <v>85244</v>
      </c>
      <c r="BY16" s="112">
        <v>84560</v>
      </c>
    </row>
    <row r="17" spans="1:77" x14ac:dyDescent="0.3">
      <c r="A17" t="s">
        <v>36</v>
      </c>
      <c r="B17" s="105">
        <v>68158</v>
      </c>
      <c r="C17" s="105">
        <v>154527</v>
      </c>
      <c r="D17" s="106">
        <v>455.06335672</v>
      </c>
      <c r="E17" s="107">
        <v>345.38513963000003</v>
      </c>
      <c r="F17" s="107">
        <v>599.57026192000001</v>
      </c>
      <c r="G17" s="107">
        <v>8.4918014000000003E-3</v>
      </c>
      <c r="H17" s="108">
        <v>441.07502248999998</v>
      </c>
      <c r="I17" s="107">
        <v>437.77609367000002</v>
      </c>
      <c r="J17" s="107">
        <v>444.39881088999999</v>
      </c>
      <c r="K17" s="107">
        <v>0.69051606779999997</v>
      </c>
      <c r="L17" s="107">
        <v>0.52408963490000005</v>
      </c>
      <c r="M17" s="107">
        <v>0.90979177629999997</v>
      </c>
      <c r="N17" s="107" t="s">
        <v>28</v>
      </c>
      <c r="O17" s="105" t="s">
        <v>28</v>
      </c>
      <c r="P17" s="105" t="s">
        <v>28</v>
      </c>
      <c r="Q17" s="105" t="s">
        <v>28</v>
      </c>
      <c r="R17" s="105" t="s">
        <v>28</v>
      </c>
      <c r="S17" s="105">
        <v>76842</v>
      </c>
      <c r="T17" s="105">
        <v>166604</v>
      </c>
      <c r="U17" s="106">
        <v>442.28575315000001</v>
      </c>
      <c r="V17" s="107">
        <v>335.71083557999998</v>
      </c>
      <c r="W17" s="107">
        <v>582.69399348000002</v>
      </c>
      <c r="X17" s="107">
        <v>1.39666757E-2</v>
      </c>
      <c r="Y17" s="108">
        <v>461.22542076000002</v>
      </c>
      <c r="Z17" s="107">
        <v>457.97583825999999</v>
      </c>
      <c r="AA17" s="107">
        <v>464.49806077</v>
      </c>
      <c r="AB17" s="107">
        <v>0.70766747689999998</v>
      </c>
      <c r="AC17" s="107">
        <v>0.53714513370000005</v>
      </c>
      <c r="AD17" s="107">
        <v>0.93232392239999995</v>
      </c>
      <c r="AE17" s="105" t="s">
        <v>28</v>
      </c>
      <c r="AF17" s="105" t="s">
        <v>28</v>
      </c>
      <c r="AG17" s="105" t="s">
        <v>28</v>
      </c>
      <c r="AH17" s="105" t="s">
        <v>28</v>
      </c>
      <c r="AI17" s="105" t="s">
        <v>28</v>
      </c>
      <c r="AJ17" s="105">
        <v>72308</v>
      </c>
      <c r="AK17" s="105">
        <v>174441</v>
      </c>
      <c r="AL17" s="106">
        <v>404.28464296999999</v>
      </c>
      <c r="AM17" s="107">
        <v>306.8375489</v>
      </c>
      <c r="AN17" s="107">
        <v>532.67950136000002</v>
      </c>
      <c r="AO17" s="107">
        <v>7.622687E-4</v>
      </c>
      <c r="AP17" s="108">
        <v>414.51264323999999</v>
      </c>
      <c r="AQ17" s="107">
        <v>411.50233532999999</v>
      </c>
      <c r="AR17" s="107">
        <v>417.54497278999997</v>
      </c>
      <c r="AS17" s="107">
        <v>0.62270988620000001</v>
      </c>
      <c r="AT17" s="107">
        <v>0.47261447709999999</v>
      </c>
      <c r="AU17" s="107">
        <v>0.82047339029999999</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t="s">
        <v>28</v>
      </c>
      <c r="BM17" s="105">
        <v>3</v>
      </c>
      <c r="BN17" s="105" t="s">
        <v>28</v>
      </c>
      <c r="BO17" s="105" t="s">
        <v>28</v>
      </c>
      <c r="BP17" s="105" t="s">
        <v>28</v>
      </c>
      <c r="BQ17" s="105" t="s">
        <v>28</v>
      </c>
      <c r="BR17" s="107" t="s">
        <v>28</v>
      </c>
      <c r="BS17" s="107" t="s">
        <v>28</v>
      </c>
      <c r="BT17" s="107" t="s">
        <v>28</v>
      </c>
      <c r="BU17" s="107" t="s">
        <v>28</v>
      </c>
      <c r="BV17" s="111" t="s">
        <v>436</v>
      </c>
      <c r="BW17" s="112">
        <v>68158</v>
      </c>
      <c r="BX17" s="112">
        <v>76842</v>
      </c>
      <c r="BY17" s="112">
        <v>72308</v>
      </c>
    </row>
    <row r="18" spans="1:77" x14ac:dyDescent="0.3">
      <c r="A18" t="s">
        <v>44</v>
      </c>
      <c r="B18" s="105">
        <v>63534</v>
      </c>
      <c r="C18" s="105">
        <v>157417</v>
      </c>
      <c r="D18" s="106">
        <v>417.11686421000002</v>
      </c>
      <c r="E18" s="107">
        <v>316.55899161000002</v>
      </c>
      <c r="F18" s="107">
        <v>549.61786909</v>
      </c>
      <c r="G18" s="107">
        <v>1.1551402000000001E-3</v>
      </c>
      <c r="H18" s="108">
        <v>403.60316864999999</v>
      </c>
      <c r="I18" s="107">
        <v>400.47700176000001</v>
      </c>
      <c r="J18" s="107">
        <v>406.75373875000002</v>
      </c>
      <c r="K18" s="107">
        <v>0.63293581570000002</v>
      </c>
      <c r="L18" s="107">
        <v>0.48034865230000001</v>
      </c>
      <c r="M18" s="107">
        <v>0.83399369379999999</v>
      </c>
      <c r="N18" s="107" t="s">
        <v>28</v>
      </c>
      <c r="O18" s="105" t="s">
        <v>28</v>
      </c>
      <c r="P18" s="105" t="s">
        <v>28</v>
      </c>
      <c r="Q18" s="105" t="s">
        <v>28</v>
      </c>
      <c r="R18" s="105" t="s">
        <v>28</v>
      </c>
      <c r="S18" s="105">
        <v>62929</v>
      </c>
      <c r="T18" s="105">
        <v>169270</v>
      </c>
      <c r="U18" s="106">
        <v>365.00260030999999</v>
      </c>
      <c r="V18" s="107">
        <v>277.0114663</v>
      </c>
      <c r="W18" s="107">
        <v>480.94362308000001</v>
      </c>
      <c r="X18" s="107">
        <v>1.326643E-4</v>
      </c>
      <c r="Y18" s="108">
        <v>371.76699946999997</v>
      </c>
      <c r="Z18" s="107">
        <v>368.87366909000002</v>
      </c>
      <c r="AA18" s="107">
        <v>374.68302423</v>
      </c>
      <c r="AB18" s="107">
        <v>0.58401263749999999</v>
      </c>
      <c r="AC18" s="107">
        <v>0.44322477960000001</v>
      </c>
      <c r="AD18" s="107">
        <v>0.76952096670000003</v>
      </c>
      <c r="AE18" s="105" t="s">
        <v>28</v>
      </c>
      <c r="AF18" s="105" t="s">
        <v>28</v>
      </c>
      <c r="AG18" s="105" t="s">
        <v>28</v>
      </c>
      <c r="AH18" s="105" t="s">
        <v>28</v>
      </c>
      <c r="AI18" s="105" t="s">
        <v>28</v>
      </c>
      <c r="AJ18" s="105">
        <v>58670</v>
      </c>
      <c r="AK18" s="105">
        <v>172380</v>
      </c>
      <c r="AL18" s="106">
        <v>314.79709156000001</v>
      </c>
      <c r="AM18" s="107">
        <v>238.87870547</v>
      </c>
      <c r="AN18" s="107">
        <v>414.84320946999998</v>
      </c>
      <c r="AO18" s="107">
        <v>2.7340498000000001E-7</v>
      </c>
      <c r="AP18" s="108">
        <v>340.35270912999999</v>
      </c>
      <c r="AQ18" s="107">
        <v>337.60978779999999</v>
      </c>
      <c r="AR18" s="107">
        <v>343.11791541000002</v>
      </c>
      <c r="AS18" s="107">
        <v>0.4848743687</v>
      </c>
      <c r="AT18" s="107">
        <v>0.36793910940000002</v>
      </c>
      <c r="AU18" s="107">
        <v>0.63897299149999998</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7" t="s">
        <v>28</v>
      </c>
      <c r="BS18" s="107" t="s">
        <v>28</v>
      </c>
      <c r="BT18" s="107" t="s">
        <v>28</v>
      </c>
      <c r="BU18" s="107" t="s">
        <v>28</v>
      </c>
      <c r="BV18" s="111" t="s">
        <v>271</v>
      </c>
      <c r="BW18" s="112">
        <v>63534</v>
      </c>
      <c r="BX18" s="112">
        <v>62929</v>
      </c>
      <c r="BY18" s="112">
        <v>58670</v>
      </c>
    </row>
    <row r="19" spans="1:77" x14ac:dyDescent="0.3">
      <c r="A19" t="s">
        <v>45</v>
      </c>
      <c r="B19" s="105">
        <v>857572</v>
      </c>
      <c r="C19" s="105">
        <v>1282421</v>
      </c>
      <c r="D19" s="106">
        <v>659.01921464999998</v>
      </c>
      <c r="E19" s="107">
        <v>500.29088899999999</v>
      </c>
      <c r="F19" s="107">
        <v>868.10760467</v>
      </c>
      <c r="G19" s="107" t="s">
        <v>28</v>
      </c>
      <c r="H19" s="108">
        <v>668.71331644999998</v>
      </c>
      <c r="I19" s="107">
        <v>667.29949925000005</v>
      </c>
      <c r="J19" s="107">
        <v>670.13012913</v>
      </c>
      <c r="K19" s="107" t="s">
        <v>28</v>
      </c>
      <c r="L19" s="107" t="s">
        <v>28</v>
      </c>
      <c r="M19" s="107" t="s">
        <v>28</v>
      </c>
      <c r="N19" s="107" t="s">
        <v>28</v>
      </c>
      <c r="O19" s="105" t="s">
        <v>28</v>
      </c>
      <c r="P19" s="105" t="s">
        <v>28</v>
      </c>
      <c r="Q19" s="105" t="s">
        <v>28</v>
      </c>
      <c r="R19" s="105" t="s">
        <v>28</v>
      </c>
      <c r="S19" s="105">
        <v>886161</v>
      </c>
      <c r="T19" s="105">
        <v>1367828</v>
      </c>
      <c r="U19" s="106">
        <v>624.99092801999996</v>
      </c>
      <c r="V19" s="107">
        <v>474.45014777</v>
      </c>
      <c r="W19" s="107">
        <v>823.29758341000002</v>
      </c>
      <c r="X19" s="107" t="s">
        <v>28</v>
      </c>
      <c r="Y19" s="108">
        <v>647.85996484999998</v>
      </c>
      <c r="Z19" s="107">
        <v>646.51248932999999</v>
      </c>
      <c r="AA19" s="107">
        <v>649.21024881000005</v>
      </c>
      <c r="AB19" s="107" t="s">
        <v>28</v>
      </c>
      <c r="AC19" s="107" t="s">
        <v>28</v>
      </c>
      <c r="AD19" s="107" t="s">
        <v>28</v>
      </c>
      <c r="AE19" s="105" t="s">
        <v>28</v>
      </c>
      <c r="AF19" s="105" t="s">
        <v>28</v>
      </c>
      <c r="AG19" s="105" t="s">
        <v>28</v>
      </c>
      <c r="AH19" s="105" t="s">
        <v>28</v>
      </c>
      <c r="AI19" s="105" t="s">
        <v>28</v>
      </c>
      <c r="AJ19" s="105">
        <v>933288</v>
      </c>
      <c r="AK19" s="105">
        <v>1437521</v>
      </c>
      <c r="AL19" s="106">
        <v>649.23434162000001</v>
      </c>
      <c r="AM19" s="107">
        <v>647.91850714999998</v>
      </c>
      <c r="AN19" s="107">
        <v>650.55284836999999</v>
      </c>
      <c r="AO19" s="107" t="s">
        <v>28</v>
      </c>
      <c r="AP19" s="108">
        <v>649.23434162000001</v>
      </c>
      <c r="AQ19" s="107">
        <v>647.91850714999998</v>
      </c>
      <c r="AR19" s="107">
        <v>650.55284836999999</v>
      </c>
      <c r="AS19" s="107" t="s">
        <v>28</v>
      </c>
      <c r="AT19" s="107" t="s">
        <v>28</v>
      </c>
      <c r="AU19" s="107"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7" t="s">
        <v>28</v>
      </c>
      <c r="BS19" s="107" t="s">
        <v>28</v>
      </c>
      <c r="BT19" s="107" t="s">
        <v>28</v>
      </c>
      <c r="BU19" s="107" t="s">
        <v>28</v>
      </c>
      <c r="BV19" s="111" t="s">
        <v>28</v>
      </c>
      <c r="BW19" s="112">
        <v>857572</v>
      </c>
      <c r="BX19" s="112">
        <v>886161</v>
      </c>
      <c r="BY19" s="112">
        <v>933288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442</v>
      </c>
      <c r="B1" s="61"/>
      <c r="C1" s="61"/>
      <c r="D1" s="61"/>
      <c r="E1" s="61"/>
      <c r="F1" s="61"/>
      <c r="G1" s="61"/>
      <c r="H1" s="61"/>
      <c r="I1" s="61"/>
      <c r="J1" s="61"/>
      <c r="K1" s="61"/>
      <c r="L1" s="61"/>
    </row>
    <row r="2" spans="1:16" s="62" customFormat="1" ht="18.899999999999999" customHeight="1" x14ac:dyDescent="0.3">
      <c r="A2" s="1" t="s">
        <v>447</v>
      </c>
      <c r="B2" s="63"/>
      <c r="C2" s="63"/>
      <c r="D2" s="63"/>
      <c r="E2" s="63"/>
      <c r="F2" s="63"/>
      <c r="G2" s="63"/>
      <c r="H2" s="63"/>
      <c r="I2" s="63"/>
      <c r="J2" s="63"/>
      <c r="K2" s="61"/>
      <c r="L2" s="61"/>
    </row>
    <row r="3" spans="1:16" s="66" customFormat="1" ht="54" customHeight="1" x14ac:dyDescent="0.3">
      <c r="A3" s="104" t="s">
        <v>449</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294</v>
      </c>
      <c r="B4" s="69">
        <v>36428</v>
      </c>
      <c r="C4" s="70">
        <v>455.79439953999997</v>
      </c>
      <c r="D4" s="70">
        <v>419.74560258000002</v>
      </c>
      <c r="E4" s="69">
        <v>38378</v>
      </c>
      <c r="F4" s="70">
        <v>396.34820146999999</v>
      </c>
      <c r="G4" s="70">
        <v>381.38298767999999</v>
      </c>
      <c r="H4" s="69">
        <v>45723</v>
      </c>
      <c r="I4" s="70">
        <v>434.64993583</v>
      </c>
      <c r="J4" s="85">
        <v>418.42240131</v>
      </c>
    </row>
    <row r="5" spans="1:16" s="62" customFormat="1" ht="18.899999999999999" customHeight="1" x14ac:dyDescent="0.3">
      <c r="A5" s="84" t="s">
        <v>295</v>
      </c>
      <c r="B5" s="69">
        <v>21656</v>
      </c>
      <c r="C5" s="70">
        <v>590.79004800999996</v>
      </c>
      <c r="D5" s="70">
        <v>467.74579037000001</v>
      </c>
      <c r="E5" s="69">
        <v>25286</v>
      </c>
      <c r="F5" s="70">
        <v>672.24969425999996</v>
      </c>
      <c r="G5" s="70">
        <v>473.68485020999998</v>
      </c>
      <c r="H5" s="69">
        <v>24211</v>
      </c>
      <c r="I5" s="70">
        <v>603.52477813999997</v>
      </c>
      <c r="J5" s="85">
        <v>417.35435410000002</v>
      </c>
    </row>
    <row r="6" spans="1:16" s="62" customFormat="1" ht="18.899999999999999" customHeight="1" x14ac:dyDescent="0.3">
      <c r="A6" s="84" t="s">
        <v>296</v>
      </c>
      <c r="B6" s="69">
        <v>26859</v>
      </c>
      <c r="C6" s="70">
        <v>460.30848329000003</v>
      </c>
      <c r="D6" s="70">
        <v>444.16680817000002</v>
      </c>
      <c r="E6" s="69">
        <v>31326</v>
      </c>
      <c r="F6" s="70">
        <v>486.38325622000002</v>
      </c>
      <c r="G6" s="70">
        <v>466.51539644000002</v>
      </c>
      <c r="H6" s="69">
        <v>34474</v>
      </c>
      <c r="I6" s="70">
        <v>491.70600904000003</v>
      </c>
      <c r="J6" s="85">
        <v>455.26284867999999</v>
      </c>
    </row>
    <row r="7" spans="1:16" s="62" customFormat="1" ht="18.899999999999999" customHeight="1" x14ac:dyDescent="0.3">
      <c r="A7" s="84" t="s">
        <v>297</v>
      </c>
      <c r="B7" s="69">
        <v>36868</v>
      </c>
      <c r="C7" s="70">
        <v>545.49758826000004</v>
      </c>
      <c r="D7" s="70">
        <v>469.44619331000001</v>
      </c>
      <c r="E7" s="69">
        <v>42424</v>
      </c>
      <c r="F7" s="70">
        <v>584.40091468000003</v>
      </c>
      <c r="G7" s="70">
        <v>519.75381238</v>
      </c>
      <c r="H7" s="69">
        <v>39284</v>
      </c>
      <c r="I7" s="70">
        <v>531.52568057999997</v>
      </c>
      <c r="J7" s="85">
        <v>409.67340444000001</v>
      </c>
    </row>
    <row r="8" spans="1:16" s="62" customFormat="1" ht="18.899999999999999" customHeight="1" x14ac:dyDescent="0.3">
      <c r="A8" s="84" t="s">
        <v>298</v>
      </c>
      <c r="B8" s="69">
        <v>16251</v>
      </c>
      <c r="C8" s="70">
        <v>443.62852150999998</v>
      </c>
      <c r="D8" s="70">
        <v>493.05474652999999</v>
      </c>
      <c r="E8" s="69">
        <v>16356</v>
      </c>
      <c r="F8" s="70">
        <v>409.76049704000002</v>
      </c>
      <c r="G8" s="70">
        <v>415.69991618</v>
      </c>
      <c r="H8" s="69">
        <v>20982</v>
      </c>
      <c r="I8" s="70">
        <v>474.96378124</v>
      </c>
      <c r="J8" s="85">
        <v>484.63630575000002</v>
      </c>
    </row>
    <row r="9" spans="1:16" s="62" customFormat="1" ht="18.899999999999999" customHeight="1" x14ac:dyDescent="0.3">
      <c r="A9" s="84" t="s">
        <v>299</v>
      </c>
      <c r="B9" s="69">
        <v>41864</v>
      </c>
      <c r="C9" s="70">
        <v>582.13977807000003</v>
      </c>
      <c r="D9" s="70">
        <v>532.70037534000005</v>
      </c>
      <c r="E9" s="69">
        <v>43261</v>
      </c>
      <c r="F9" s="70">
        <v>543.47307194999996</v>
      </c>
      <c r="G9" s="70">
        <v>460.95452857999999</v>
      </c>
      <c r="H9" s="69">
        <v>47134</v>
      </c>
      <c r="I9" s="70">
        <v>530.13159374999998</v>
      </c>
      <c r="J9" s="85">
        <v>490.96211641999997</v>
      </c>
    </row>
    <row r="10" spans="1:16" s="62" customFormat="1" ht="18.899999999999999" customHeight="1" x14ac:dyDescent="0.3">
      <c r="A10" s="84" t="s">
        <v>300</v>
      </c>
      <c r="B10" s="69">
        <v>36273</v>
      </c>
      <c r="C10" s="70">
        <v>627.88644624999995</v>
      </c>
      <c r="D10" s="70">
        <v>472.18753068000001</v>
      </c>
      <c r="E10" s="69">
        <v>38184</v>
      </c>
      <c r="F10" s="70">
        <v>624.08472802999995</v>
      </c>
      <c r="G10" s="70">
        <v>462.88608338</v>
      </c>
      <c r="H10" s="69">
        <v>38670</v>
      </c>
      <c r="I10" s="70">
        <v>617.40615968999998</v>
      </c>
      <c r="J10" s="85">
        <v>523.75242494999998</v>
      </c>
    </row>
    <row r="11" spans="1:16" s="62" customFormat="1" ht="18.899999999999999" customHeight="1" x14ac:dyDescent="0.3">
      <c r="A11" s="84" t="s">
        <v>301</v>
      </c>
      <c r="B11" s="69">
        <v>58217</v>
      </c>
      <c r="C11" s="70">
        <v>595.1441423</v>
      </c>
      <c r="D11" s="70">
        <v>524.95024434000004</v>
      </c>
      <c r="E11" s="69">
        <v>58884</v>
      </c>
      <c r="F11" s="70">
        <v>574.35477262999996</v>
      </c>
      <c r="G11" s="70">
        <v>495.76009736999998</v>
      </c>
      <c r="H11" s="69">
        <v>64647</v>
      </c>
      <c r="I11" s="70">
        <v>602.19090290999998</v>
      </c>
      <c r="J11" s="85">
        <v>538.95513344999995</v>
      </c>
    </row>
    <row r="12" spans="1:16" s="62" customFormat="1" ht="18.899999999999999" customHeight="1" x14ac:dyDescent="0.3">
      <c r="A12" s="84" t="s">
        <v>302</v>
      </c>
      <c r="B12" s="69">
        <v>16663</v>
      </c>
      <c r="C12" s="70">
        <v>472.02628821000002</v>
      </c>
      <c r="D12" s="70">
        <v>542.71024566999995</v>
      </c>
      <c r="E12" s="69">
        <v>16054</v>
      </c>
      <c r="F12" s="70">
        <v>426.18598847999999</v>
      </c>
      <c r="G12" s="70">
        <v>483.21944141</v>
      </c>
      <c r="H12" s="69">
        <v>19263</v>
      </c>
      <c r="I12" s="70">
        <v>502.95039164000002</v>
      </c>
      <c r="J12" s="85">
        <v>637.58848789000001</v>
      </c>
    </row>
    <row r="13" spans="1:16" s="62" customFormat="1" ht="18.899999999999999" customHeight="1" x14ac:dyDescent="0.3">
      <c r="A13" s="84" t="s">
        <v>303</v>
      </c>
      <c r="B13" s="69">
        <v>41823</v>
      </c>
      <c r="C13" s="70">
        <v>700.24779827999998</v>
      </c>
      <c r="D13" s="70">
        <v>554.63457961999995</v>
      </c>
      <c r="E13" s="69">
        <v>40101</v>
      </c>
      <c r="F13" s="70">
        <v>651.37093105999998</v>
      </c>
      <c r="G13" s="70">
        <v>528.08406720999994</v>
      </c>
      <c r="H13" s="69">
        <v>47005</v>
      </c>
      <c r="I13" s="70">
        <v>714.36170213000003</v>
      </c>
      <c r="J13" s="85">
        <v>569.36169784000003</v>
      </c>
    </row>
    <row r="14" spans="1:16" s="62" customFormat="1" ht="18.899999999999999" customHeight="1" x14ac:dyDescent="0.3">
      <c r="A14" s="84" t="s">
        <v>304</v>
      </c>
      <c r="B14" s="69">
        <v>52456</v>
      </c>
      <c r="C14" s="70">
        <v>694.23893911000005</v>
      </c>
      <c r="D14" s="70">
        <v>743.45875749000004</v>
      </c>
      <c r="E14" s="69">
        <v>57044</v>
      </c>
      <c r="F14" s="70">
        <v>736.10860195999999</v>
      </c>
      <c r="G14" s="70">
        <v>779.40790665999998</v>
      </c>
      <c r="H14" s="69">
        <v>57486</v>
      </c>
      <c r="I14" s="70">
        <v>785.26350299000001</v>
      </c>
      <c r="J14" s="85">
        <v>872.15012099</v>
      </c>
    </row>
    <row r="15" spans="1:16" s="62" customFormat="1" ht="18.899999999999999" customHeight="1" x14ac:dyDescent="0.3">
      <c r="A15" s="84" t="s">
        <v>305</v>
      </c>
      <c r="B15" s="69">
        <v>31095</v>
      </c>
      <c r="C15" s="70">
        <v>660.99100823000003</v>
      </c>
      <c r="D15" s="70">
        <v>770.56005746999995</v>
      </c>
      <c r="E15" s="69">
        <v>34502</v>
      </c>
      <c r="F15" s="70">
        <v>703.89260650000006</v>
      </c>
      <c r="G15" s="70">
        <v>828.91563830999996</v>
      </c>
      <c r="H15" s="69">
        <v>39171</v>
      </c>
      <c r="I15" s="70">
        <v>827.02052191999996</v>
      </c>
      <c r="J15" s="85">
        <v>963.90340386000003</v>
      </c>
    </row>
    <row r="16" spans="1:16" s="62" customFormat="1" ht="18.899999999999999" customHeight="1" x14ac:dyDescent="0.3">
      <c r="A16" s="84" t="s">
        <v>306</v>
      </c>
      <c r="B16" s="69">
        <v>441159</v>
      </c>
      <c r="C16" s="70">
        <v>603.50976553999999</v>
      </c>
      <c r="D16" s="70">
        <v>527.06570547000001</v>
      </c>
      <c r="E16" s="69">
        <v>469280</v>
      </c>
      <c r="F16" s="70">
        <v>596.56866234999995</v>
      </c>
      <c r="G16" s="70">
        <v>511.07550484000001</v>
      </c>
      <c r="H16" s="69">
        <v>517416</v>
      </c>
      <c r="I16" s="70">
        <v>628.87382318000004</v>
      </c>
      <c r="J16" s="85">
        <v>543.72127508999995</v>
      </c>
    </row>
    <row r="17" spans="1:10" s="62" customFormat="1" ht="18.899999999999999" customHeight="1" x14ac:dyDescent="0.3">
      <c r="A17" s="84" t="s">
        <v>307</v>
      </c>
      <c r="B17" s="69">
        <v>975</v>
      </c>
      <c r="C17" s="70">
        <v>1008.2730093</v>
      </c>
      <c r="D17" s="70">
        <v>1107.2452321000001</v>
      </c>
      <c r="E17" s="69">
        <v>592</v>
      </c>
      <c r="F17" s="70">
        <v>626.45502646</v>
      </c>
      <c r="G17" s="70">
        <v>730.78801103000001</v>
      </c>
      <c r="H17" s="69">
        <v>871</v>
      </c>
      <c r="I17" s="70">
        <v>965.63192905000005</v>
      </c>
      <c r="J17" s="85">
        <v>1231.5946833</v>
      </c>
    </row>
    <row r="18" spans="1:10" s="62" customFormat="1" ht="18.899999999999999" customHeight="1" x14ac:dyDescent="0.3">
      <c r="A18" s="86" t="s">
        <v>169</v>
      </c>
      <c r="B18" s="87">
        <v>417428</v>
      </c>
      <c r="C18" s="88">
        <v>575.56746263000002</v>
      </c>
      <c r="D18" s="88">
        <v>540.57828978999999</v>
      </c>
      <c r="E18" s="87">
        <v>442392</v>
      </c>
      <c r="F18" s="88">
        <v>566.18638926999995</v>
      </c>
      <c r="G18" s="88">
        <v>521.39542953</v>
      </c>
      <c r="H18" s="87">
        <v>478921</v>
      </c>
      <c r="I18" s="88">
        <v>585.49660502999996</v>
      </c>
      <c r="J18" s="89">
        <v>553.24802834000002</v>
      </c>
    </row>
    <row r="19" spans="1:10" s="62" customFormat="1" ht="18.899999999999999" customHeight="1" x14ac:dyDescent="0.3">
      <c r="A19" s="90" t="s">
        <v>29</v>
      </c>
      <c r="B19" s="91">
        <v>857572</v>
      </c>
      <c r="C19" s="92">
        <v>668.71331644999998</v>
      </c>
      <c r="D19" s="92">
        <v>659.77300299000001</v>
      </c>
      <c r="E19" s="91">
        <v>886161</v>
      </c>
      <c r="F19" s="92">
        <v>647.85996484999998</v>
      </c>
      <c r="G19" s="92">
        <v>626.52221315999998</v>
      </c>
      <c r="H19" s="91">
        <v>933288</v>
      </c>
      <c r="I19" s="92">
        <v>649.23434162000001</v>
      </c>
      <c r="J19" s="93">
        <v>649.23434162000001</v>
      </c>
    </row>
    <row r="20" spans="1:10" ht="18.899999999999999" customHeight="1" x14ac:dyDescent="0.25">
      <c r="A20" s="77" t="s">
        <v>427</v>
      </c>
    </row>
    <row r="22" spans="1:10" ht="15.6" x14ac:dyDescent="0.3">
      <c r="A22" s="123" t="s">
        <v>464</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452</v>
      </c>
      <c r="B1" s="61"/>
      <c r="C1" s="61"/>
      <c r="D1" s="61"/>
      <c r="E1" s="61"/>
      <c r="F1" s="61"/>
      <c r="G1" s="61"/>
      <c r="H1" s="61"/>
      <c r="I1" s="61"/>
      <c r="J1" s="61"/>
      <c r="K1" s="61"/>
      <c r="L1" s="61"/>
    </row>
    <row r="2" spans="1:16" s="62" customFormat="1" ht="18.899999999999999" customHeight="1" x14ac:dyDescent="0.3">
      <c r="A2" s="1" t="s">
        <v>447</v>
      </c>
      <c r="B2" s="63"/>
      <c r="C2" s="63"/>
      <c r="D2" s="63"/>
      <c r="E2" s="63"/>
      <c r="F2" s="63"/>
      <c r="G2" s="63"/>
      <c r="H2" s="63"/>
      <c r="I2" s="63"/>
      <c r="J2" s="63"/>
      <c r="K2" s="61"/>
      <c r="L2" s="61"/>
    </row>
    <row r="3" spans="1:16" s="66" customFormat="1" ht="54" customHeight="1" x14ac:dyDescent="0.3">
      <c r="A3" s="104" t="s">
        <v>450</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308</v>
      </c>
      <c r="B4" s="69">
        <v>17533</v>
      </c>
      <c r="C4" s="70">
        <v>378.56803558000001</v>
      </c>
      <c r="D4" s="70">
        <v>465.56941678999999</v>
      </c>
      <c r="E4" s="69">
        <v>19187</v>
      </c>
      <c r="F4" s="70">
        <v>312.87913378000002</v>
      </c>
      <c r="G4" s="70">
        <v>403.21299088000001</v>
      </c>
      <c r="H4" s="69">
        <v>24746</v>
      </c>
      <c r="I4" s="70">
        <v>353.69113127999998</v>
      </c>
      <c r="J4" s="85">
        <v>414.06412272</v>
      </c>
    </row>
    <row r="5" spans="1:16" s="62" customFormat="1" ht="18.899999999999999" customHeight="1" x14ac:dyDescent="0.3">
      <c r="A5" s="84" t="s">
        <v>309</v>
      </c>
      <c r="B5" s="69">
        <v>18895</v>
      </c>
      <c r="C5" s="70">
        <v>562.21732921</v>
      </c>
      <c r="D5" s="70">
        <v>435.25249868999998</v>
      </c>
      <c r="E5" s="69">
        <v>19191</v>
      </c>
      <c r="F5" s="70">
        <v>540.51542036000001</v>
      </c>
      <c r="G5" s="70">
        <v>399.72818667000001</v>
      </c>
      <c r="H5" s="69">
        <v>20977</v>
      </c>
      <c r="I5" s="70">
        <v>595.43003122000005</v>
      </c>
      <c r="J5" s="85">
        <v>367.30835259999998</v>
      </c>
    </row>
    <row r="6" spans="1:16" s="62" customFormat="1" ht="18.899999999999999" customHeight="1" x14ac:dyDescent="0.3">
      <c r="A6" s="84" t="s">
        <v>295</v>
      </c>
      <c r="B6" s="69">
        <v>21656</v>
      </c>
      <c r="C6" s="70">
        <v>590.79004800999996</v>
      </c>
      <c r="D6" s="70">
        <v>519.60207737999997</v>
      </c>
      <c r="E6" s="69">
        <v>25286</v>
      </c>
      <c r="F6" s="70">
        <v>672.24969425999996</v>
      </c>
      <c r="G6" s="70">
        <v>540.55438812</v>
      </c>
      <c r="H6" s="69">
        <v>24211</v>
      </c>
      <c r="I6" s="70">
        <v>603.52477813999997</v>
      </c>
      <c r="J6" s="85">
        <v>434.26728399000001</v>
      </c>
    </row>
    <row r="7" spans="1:16" s="62" customFormat="1" ht="18.899999999999999" customHeight="1" x14ac:dyDescent="0.3">
      <c r="A7" s="84" t="s">
        <v>310</v>
      </c>
      <c r="B7" s="69">
        <v>15964</v>
      </c>
      <c r="C7" s="70">
        <v>373.40069703</v>
      </c>
      <c r="D7" s="70">
        <v>435.64711591999998</v>
      </c>
      <c r="E7" s="69">
        <v>19195</v>
      </c>
      <c r="F7" s="70">
        <v>402.85852204999998</v>
      </c>
      <c r="G7" s="70">
        <v>446.59961064999999</v>
      </c>
      <c r="H7" s="69">
        <v>21271</v>
      </c>
      <c r="I7" s="70">
        <v>396.95069608</v>
      </c>
      <c r="J7" s="85">
        <v>392.69473658999999</v>
      </c>
    </row>
    <row r="8" spans="1:16" s="62" customFormat="1" ht="18.899999999999999" customHeight="1" x14ac:dyDescent="0.3">
      <c r="A8" s="84" t="s">
        <v>311</v>
      </c>
      <c r="B8" s="69">
        <v>10895</v>
      </c>
      <c r="C8" s="70">
        <v>698.53176893</v>
      </c>
      <c r="D8" s="70">
        <v>596.02365296000005</v>
      </c>
      <c r="E8" s="69">
        <v>12131</v>
      </c>
      <c r="F8" s="70">
        <v>723.84987171</v>
      </c>
      <c r="G8" s="70">
        <v>669.83550818000003</v>
      </c>
      <c r="H8" s="69">
        <v>13203</v>
      </c>
      <c r="I8" s="70">
        <v>798.97125567000001</v>
      </c>
      <c r="J8" s="85">
        <v>663.79276171000004</v>
      </c>
    </row>
    <row r="9" spans="1:16" s="62" customFormat="1" ht="18.899999999999999" customHeight="1" x14ac:dyDescent="0.3">
      <c r="A9" s="84" t="s">
        <v>312</v>
      </c>
      <c r="B9" s="69">
        <v>20270</v>
      </c>
      <c r="C9" s="70">
        <v>504.85678704999998</v>
      </c>
      <c r="D9" s="70">
        <v>468.66473704999999</v>
      </c>
      <c r="E9" s="69">
        <v>24384</v>
      </c>
      <c r="F9" s="70">
        <v>557.28488173000005</v>
      </c>
      <c r="G9" s="70">
        <v>456.30987319000002</v>
      </c>
      <c r="H9" s="69">
        <v>24179</v>
      </c>
      <c r="I9" s="70">
        <v>538.08834983999998</v>
      </c>
      <c r="J9" s="85">
        <v>434.12131564999999</v>
      </c>
    </row>
    <row r="10" spans="1:16" s="62" customFormat="1" ht="18.899999999999999" customHeight="1" x14ac:dyDescent="0.3">
      <c r="A10" s="84" t="s">
        <v>313</v>
      </c>
      <c r="B10" s="69">
        <v>16598</v>
      </c>
      <c r="C10" s="70">
        <v>604.97157019999997</v>
      </c>
      <c r="D10" s="70">
        <v>543.02396325999996</v>
      </c>
      <c r="E10" s="69">
        <v>18040</v>
      </c>
      <c r="F10" s="70">
        <v>625.54180102999999</v>
      </c>
      <c r="G10" s="70">
        <v>568.35582701999999</v>
      </c>
      <c r="H10" s="69">
        <v>15105</v>
      </c>
      <c r="I10" s="70">
        <v>521.34746142999995</v>
      </c>
      <c r="J10" s="85">
        <v>459.91967933000001</v>
      </c>
    </row>
    <row r="11" spans="1:16" s="62" customFormat="1" ht="18.899999999999999" customHeight="1" x14ac:dyDescent="0.3">
      <c r="A11" s="84" t="s">
        <v>298</v>
      </c>
      <c r="B11" s="69">
        <v>16251</v>
      </c>
      <c r="C11" s="70">
        <v>443.62852150999998</v>
      </c>
      <c r="D11" s="70">
        <v>501.10979651999997</v>
      </c>
      <c r="E11" s="69">
        <v>16356</v>
      </c>
      <c r="F11" s="70">
        <v>409.76049704000002</v>
      </c>
      <c r="G11" s="70">
        <v>448.33181029999997</v>
      </c>
      <c r="H11" s="69">
        <v>20982</v>
      </c>
      <c r="I11" s="70">
        <v>474.96378124</v>
      </c>
      <c r="J11" s="85">
        <v>488.64049716</v>
      </c>
    </row>
    <row r="12" spans="1:16" s="62" customFormat="1" ht="18.899999999999999" customHeight="1" x14ac:dyDescent="0.3">
      <c r="A12" s="84" t="s">
        <v>314</v>
      </c>
      <c r="B12" s="69">
        <v>14482</v>
      </c>
      <c r="C12" s="70">
        <v>518.36208748000001</v>
      </c>
      <c r="D12" s="70">
        <v>569.27720886999998</v>
      </c>
      <c r="E12" s="69">
        <v>12848</v>
      </c>
      <c r="F12" s="70">
        <v>416.73694453000002</v>
      </c>
      <c r="G12" s="70">
        <v>447.29413220999999</v>
      </c>
      <c r="H12" s="69">
        <v>14666</v>
      </c>
      <c r="I12" s="70">
        <v>448.33700170999998</v>
      </c>
      <c r="J12" s="85">
        <v>488.50672342000001</v>
      </c>
    </row>
    <row r="13" spans="1:16" s="62" customFormat="1" ht="18.899999999999999" customHeight="1" x14ac:dyDescent="0.3">
      <c r="A13" s="84" t="s">
        <v>315</v>
      </c>
      <c r="B13" s="69">
        <v>3297</v>
      </c>
      <c r="C13" s="70">
        <v>647.61343547000001</v>
      </c>
      <c r="D13" s="70">
        <v>490.49803806</v>
      </c>
      <c r="E13" s="69">
        <v>3805</v>
      </c>
      <c r="F13" s="70">
        <v>691.18982743000004</v>
      </c>
      <c r="G13" s="70">
        <v>536.70828873999994</v>
      </c>
      <c r="H13" s="69">
        <v>4251</v>
      </c>
      <c r="I13" s="70">
        <v>606.07356715000003</v>
      </c>
      <c r="J13" s="85">
        <v>442.30289726000001</v>
      </c>
    </row>
    <row r="14" spans="1:16" s="62" customFormat="1" ht="18.899999999999999" customHeight="1" x14ac:dyDescent="0.3">
      <c r="A14" s="84" t="s">
        <v>316</v>
      </c>
      <c r="B14" s="69">
        <v>24085</v>
      </c>
      <c r="C14" s="70">
        <v>619.39051047999999</v>
      </c>
      <c r="D14" s="70">
        <v>574.17447459000005</v>
      </c>
      <c r="E14" s="69">
        <v>26608</v>
      </c>
      <c r="F14" s="70">
        <v>614.98636342999998</v>
      </c>
      <c r="G14" s="70">
        <v>546.56377195000005</v>
      </c>
      <c r="H14" s="69">
        <v>28217</v>
      </c>
      <c r="I14" s="70">
        <v>573.70283018999999</v>
      </c>
      <c r="J14" s="85">
        <v>516.37929028999997</v>
      </c>
    </row>
    <row r="15" spans="1:16" s="62" customFormat="1" ht="18.899999999999999" customHeight="1" x14ac:dyDescent="0.3">
      <c r="A15" s="84" t="s">
        <v>317</v>
      </c>
      <c r="B15" s="69">
        <v>23030</v>
      </c>
      <c r="C15" s="70">
        <v>627.79413367999996</v>
      </c>
      <c r="D15" s="70">
        <v>466.13021594999998</v>
      </c>
      <c r="E15" s="69">
        <v>22804</v>
      </c>
      <c r="F15" s="70">
        <v>575.81496350999998</v>
      </c>
      <c r="G15" s="70">
        <v>482.0957947</v>
      </c>
      <c r="H15" s="69">
        <v>25096</v>
      </c>
      <c r="I15" s="70">
        <v>614.02950747</v>
      </c>
      <c r="J15" s="85">
        <v>495.72490291000003</v>
      </c>
    </row>
    <row r="16" spans="1:16" s="62" customFormat="1" ht="18.899999999999999" customHeight="1" x14ac:dyDescent="0.3">
      <c r="A16" s="84" t="s">
        <v>318</v>
      </c>
      <c r="B16" s="69">
        <v>13243</v>
      </c>
      <c r="C16" s="70">
        <v>628.04704543000003</v>
      </c>
      <c r="D16" s="70">
        <v>517.06667569000001</v>
      </c>
      <c r="E16" s="69">
        <v>15380</v>
      </c>
      <c r="F16" s="70">
        <v>712.66391733</v>
      </c>
      <c r="G16" s="70">
        <v>568.53556314000002</v>
      </c>
      <c r="H16" s="69">
        <v>13574</v>
      </c>
      <c r="I16" s="70">
        <v>623.74781729999995</v>
      </c>
      <c r="J16" s="85">
        <v>581.66030063000005</v>
      </c>
    </row>
    <row r="17" spans="1:12" s="62" customFormat="1" ht="18.899999999999999" customHeight="1" x14ac:dyDescent="0.3">
      <c r="A17" s="84" t="s">
        <v>319</v>
      </c>
      <c r="B17" s="69">
        <v>3239</v>
      </c>
      <c r="C17" s="70">
        <v>325.56035781999998</v>
      </c>
      <c r="D17" s="70">
        <v>392.63764379999998</v>
      </c>
      <c r="E17" s="69">
        <v>3873</v>
      </c>
      <c r="F17" s="70">
        <v>389.55944477999998</v>
      </c>
      <c r="G17" s="70">
        <v>619.72600136999995</v>
      </c>
      <c r="H17" s="69">
        <v>2993</v>
      </c>
      <c r="I17" s="70">
        <v>280.84826873999998</v>
      </c>
      <c r="J17" s="85">
        <v>227.15981368000001</v>
      </c>
    </row>
    <row r="18" spans="1:12" s="62" customFormat="1" ht="18.899999999999999" customHeight="1" x14ac:dyDescent="0.3">
      <c r="A18" s="84" t="s">
        <v>320</v>
      </c>
      <c r="B18" s="69">
        <v>15391</v>
      </c>
      <c r="C18" s="70">
        <v>512.67446121</v>
      </c>
      <c r="D18" s="70">
        <v>530.79677392999997</v>
      </c>
      <c r="E18" s="69">
        <v>16293</v>
      </c>
      <c r="F18" s="70">
        <v>492.60770975000003</v>
      </c>
      <c r="G18" s="70">
        <v>501.33507837000002</v>
      </c>
      <c r="H18" s="69">
        <v>18112</v>
      </c>
      <c r="I18" s="70">
        <v>506.81366651000002</v>
      </c>
      <c r="J18" s="85">
        <v>522.32219783000005</v>
      </c>
    </row>
    <row r="19" spans="1:12" s="62" customFormat="1" ht="18.899999999999999" customHeight="1" x14ac:dyDescent="0.3">
      <c r="A19" s="84" t="s">
        <v>321</v>
      </c>
      <c r="B19" s="69">
        <v>29455</v>
      </c>
      <c r="C19" s="70">
        <v>748.44365391999997</v>
      </c>
      <c r="D19" s="70">
        <v>556.92240335999998</v>
      </c>
      <c r="E19" s="69">
        <v>28476</v>
      </c>
      <c r="F19" s="70">
        <v>703.37161911999999</v>
      </c>
      <c r="G19" s="70">
        <v>530.25731417999998</v>
      </c>
      <c r="H19" s="69">
        <v>31360</v>
      </c>
      <c r="I19" s="70">
        <v>749.77286855</v>
      </c>
      <c r="J19" s="85">
        <v>600.73922441000002</v>
      </c>
    </row>
    <row r="20" spans="1:12" s="62" customFormat="1" ht="18.899999999999999" customHeight="1" x14ac:dyDescent="0.3">
      <c r="A20" s="84" t="s">
        <v>322</v>
      </c>
      <c r="B20" s="69">
        <v>10132</v>
      </c>
      <c r="C20" s="70">
        <v>547.82373614000005</v>
      </c>
      <c r="D20" s="70">
        <v>813.19361800000001</v>
      </c>
      <c r="E20" s="69">
        <v>10242</v>
      </c>
      <c r="F20" s="70">
        <v>538.48580442000002</v>
      </c>
      <c r="G20" s="70">
        <v>637.18016478000004</v>
      </c>
      <c r="H20" s="69">
        <v>12182</v>
      </c>
      <c r="I20" s="70">
        <v>636.70098782000002</v>
      </c>
      <c r="J20" s="85">
        <v>748.79807946000005</v>
      </c>
    </row>
    <row r="21" spans="1:12" s="62" customFormat="1" ht="18.899999999999999" customHeight="1" x14ac:dyDescent="0.3">
      <c r="A21" s="84" t="s">
        <v>323</v>
      </c>
      <c r="B21" s="69">
        <v>6336</v>
      </c>
      <c r="C21" s="70">
        <v>322.08214721000002</v>
      </c>
      <c r="D21" s="70">
        <v>431.73606280000001</v>
      </c>
      <c r="E21" s="69">
        <v>6657</v>
      </c>
      <c r="F21" s="70">
        <v>318.1209978</v>
      </c>
      <c r="G21" s="70">
        <v>391.65878708999998</v>
      </c>
      <c r="H21" s="69">
        <v>7059</v>
      </c>
      <c r="I21" s="70">
        <v>327.16907674999999</v>
      </c>
      <c r="J21" s="85">
        <v>406.11923775999998</v>
      </c>
    </row>
    <row r="22" spans="1:12" s="62" customFormat="1" ht="18.899999999999999" customHeight="1" x14ac:dyDescent="0.3">
      <c r="A22" s="84" t="s">
        <v>324</v>
      </c>
      <c r="B22" s="69">
        <v>10327</v>
      </c>
      <c r="C22" s="70">
        <v>660.75884573999997</v>
      </c>
      <c r="D22" s="70">
        <v>757.80860798000003</v>
      </c>
      <c r="E22" s="69">
        <v>9397</v>
      </c>
      <c r="F22" s="70">
        <v>561.24947739000004</v>
      </c>
      <c r="G22" s="70">
        <v>714.97425330999999</v>
      </c>
      <c r="H22" s="69">
        <v>12204</v>
      </c>
      <c r="I22" s="70">
        <v>729.72972973000003</v>
      </c>
      <c r="J22" s="85">
        <v>885.56019437999998</v>
      </c>
    </row>
    <row r="23" spans="1:12" s="62" customFormat="1" ht="18.899999999999999" customHeight="1" x14ac:dyDescent="0.3">
      <c r="A23" s="84" t="s">
        <v>325</v>
      </c>
      <c r="B23" s="69">
        <v>22648</v>
      </c>
      <c r="C23" s="70">
        <v>693.32027184000003</v>
      </c>
      <c r="D23" s="70">
        <v>602.56290825999997</v>
      </c>
      <c r="E23" s="69">
        <v>22327</v>
      </c>
      <c r="F23" s="70">
        <v>673.55496560999995</v>
      </c>
      <c r="G23" s="70">
        <v>558.34251548999998</v>
      </c>
      <c r="H23" s="69">
        <v>22650</v>
      </c>
      <c r="I23" s="70">
        <v>690.92794825999999</v>
      </c>
      <c r="J23" s="85">
        <v>535.52270542999997</v>
      </c>
    </row>
    <row r="24" spans="1:12" s="62" customFormat="1" ht="18.899999999999999" customHeight="1" x14ac:dyDescent="0.3">
      <c r="A24" s="84" t="s">
        <v>326</v>
      </c>
      <c r="B24" s="69">
        <v>19175</v>
      </c>
      <c r="C24" s="70">
        <v>708.61049519999995</v>
      </c>
      <c r="D24" s="70">
        <v>573.23367872999995</v>
      </c>
      <c r="E24" s="69">
        <v>17774</v>
      </c>
      <c r="F24" s="70">
        <v>625.49268017999998</v>
      </c>
      <c r="G24" s="70">
        <v>547.31354672999998</v>
      </c>
      <c r="H24" s="69">
        <v>24355</v>
      </c>
      <c r="I24" s="70">
        <v>737.62796050999998</v>
      </c>
      <c r="J24" s="85">
        <v>637.31908868999994</v>
      </c>
    </row>
    <row r="25" spans="1:12" s="62" customFormat="1" ht="18.899999999999999" customHeight="1" x14ac:dyDescent="0.3">
      <c r="A25" s="84" t="s">
        <v>307</v>
      </c>
      <c r="B25" s="69">
        <v>975</v>
      </c>
      <c r="C25" s="70">
        <v>1008.2730093</v>
      </c>
      <c r="D25" s="70">
        <v>1107.2452321000001</v>
      </c>
      <c r="E25" s="69">
        <v>592</v>
      </c>
      <c r="F25" s="70">
        <v>626.45502646</v>
      </c>
      <c r="G25" s="70">
        <v>730.78801103000001</v>
      </c>
      <c r="H25" s="69">
        <v>871</v>
      </c>
      <c r="I25" s="70">
        <v>965.63192905000005</v>
      </c>
      <c r="J25" s="85">
        <v>1231.5946833</v>
      </c>
    </row>
    <row r="26" spans="1:12" s="62" customFormat="1" ht="18.899999999999999" customHeight="1" x14ac:dyDescent="0.3">
      <c r="A26" s="84" t="s">
        <v>327</v>
      </c>
      <c r="B26" s="69">
        <v>19711</v>
      </c>
      <c r="C26" s="70">
        <v>500.19032152</v>
      </c>
      <c r="D26" s="70">
        <v>641.22436809999999</v>
      </c>
      <c r="E26" s="69">
        <v>21137</v>
      </c>
      <c r="F26" s="70">
        <v>529.85561014999996</v>
      </c>
      <c r="G26" s="70">
        <v>647.69983176999995</v>
      </c>
      <c r="H26" s="69">
        <v>22429</v>
      </c>
      <c r="I26" s="70">
        <v>588.64131433</v>
      </c>
      <c r="J26" s="85">
        <v>653.55192270999999</v>
      </c>
    </row>
    <row r="27" spans="1:12" s="62" customFormat="1" ht="18.899999999999999" customHeight="1" x14ac:dyDescent="0.3">
      <c r="A27" s="84" t="s">
        <v>328</v>
      </c>
      <c r="B27" s="69">
        <v>32745</v>
      </c>
      <c r="C27" s="70">
        <v>905.75901748000001</v>
      </c>
      <c r="D27" s="70">
        <v>1055.6979506</v>
      </c>
      <c r="E27" s="69">
        <v>35907</v>
      </c>
      <c r="F27" s="70">
        <v>954.92261050000002</v>
      </c>
      <c r="G27" s="70">
        <v>1167.581089</v>
      </c>
      <c r="H27" s="69">
        <v>35057</v>
      </c>
      <c r="I27" s="70">
        <v>998.68957068999998</v>
      </c>
      <c r="J27" s="85">
        <v>1194.5696641</v>
      </c>
    </row>
    <row r="28" spans="1:12" s="62" customFormat="1" ht="18.899999999999999" customHeight="1" x14ac:dyDescent="0.3">
      <c r="A28" s="84" t="s">
        <v>329</v>
      </c>
      <c r="B28" s="69">
        <v>16721</v>
      </c>
      <c r="C28" s="70">
        <v>553.27245053000001</v>
      </c>
      <c r="D28" s="70">
        <v>725.73208025999998</v>
      </c>
      <c r="E28" s="69">
        <v>16365</v>
      </c>
      <c r="F28" s="70">
        <v>514.80071723000003</v>
      </c>
      <c r="G28" s="70">
        <v>695.92282602</v>
      </c>
      <c r="H28" s="69">
        <v>18617</v>
      </c>
      <c r="I28" s="70">
        <v>596.48841755000001</v>
      </c>
      <c r="J28" s="85">
        <v>742.30671507</v>
      </c>
    </row>
    <row r="29" spans="1:12" s="62" customFormat="1" ht="18.899999999999999" customHeight="1" x14ac:dyDescent="0.3">
      <c r="A29" s="84" t="s">
        <v>330</v>
      </c>
      <c r="B29" s="69">
        <v>14374</v>
      </c>
      <c r="C29" s="70">
        <v>854.52707925000004</v>
      </c>
      <c r="D29" s="70">
        <v>1148.964813</v>
      </c>
      <c r="E29" s="69">
        <v>18137</v>
      </c>
      <c r="F29" s="70">
        <v>1052.8240553000001</v>
      </c>
      <c r="G29" s="70">
        <v>1399.5236675000001</v>
      </c>
      <c r="H29" s="69">
        <v>20554</v>
      </c>
      <c r="I29" s="70">
        <v>1272.4571287000001</v>
      </c>
      <c r="J29" s="85">
        <v>1603.5029317000001</v>
      </c>
    </row>
    <row r="30" spans="1:12" ht="18.899999999999999" customHeight="1" x14ac:dyDescent="0.25">
      <c r="A30" s="86" t="s">
        <v>169</v>
      </c>
      <c r="B30" s="87">
        <v>417428</v>
      </c>
      <c r="C30" s="88">
        <v>575.56746263000002</v>
      </c>
      <c r="D30" s="88">
        <v>540.57828978999999</v>
      </c>
      <c r="E30" s="87">
        <v>442392</v>
      </c>
      <c r="F30" s="88">
        <v>566.18638926999995</v>
      </c>
      <c r="G30" s="88">
        <v>521.39542953</v>
      </c>
      <c r="H30" s="87">
        <v>478921</v>
      </c>
      <c r="I30" s="88">
        <v>585.49660502999996</v>
      </c>
      <c r="J30" s="89">
        <v>553.24802834000002</v>
      </c>
    </row>
    <row r="31" spans="1:12" ht="18.899999999999999" customHeight="1" x14ac:dyDescent="0.25">
      <c r="A31" s="90" t="s">
        <v>29</v>
      </c>
      <c r="B31" s="91">
        <v>857572</v>
      </c>
      <c r="C31" s="92">
        <v>668.71331644999998</v>
      </c>
      <c r="D31" s="92">
        <v>659.77300299000001</v>
      </c>
      <c r="E31" s="91">
        <v>886161</v>
      </c>
      <c r="F31" s="92">
        <v>647.85996484999998</v>
      </c>
      <c r="G31" s="92">
        <v>626.52221315999998</v>
      </c>
      <c r="H31" s="91">
        <v>933288</v>
      </c>
      <c r="I31" s="92">
        <v>649.23434162000001</v>
      </c>
      <c r="J31" s="93">
        <v>649.23434162000001</v>
      </c>
      <c r="K31" s="94"/>
      <c r="L31" s="94"/>
    </row>
    <row r="32" spans="1:12" ht="18.899999999999999" customHeight="1" x14ac:dyDescent="0.25">
      <c r="A32" s="77" t="s">
        <v>427</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3" t="s">
        <v>464</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443</v>
      </c>
      <c r="B1" s="61"/>
      <c r="C1" s="61"/>
      <c r="D1" s="61"/>
      <c r="E1" s="61"/>
      <c r="F1" s="61"/>
      <c r="G1" s="61"/>
      <c r="H1" s="61"/>
      <c r="I1" s="61"/>
      <c r="J1" s="61"/>
    </row>
    <row r="2" spans="1:16" s="62" customFormat="1" ht="18.899999999999999" customHeight="1" x14ac:dyDescent="0.3">
      <c r="A2" s="1" t="s">
        <v>447</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331</v>
      </c>
      <c r="B4" s="69">
        <v>1725</v>
      </c>
      <c r="C4" s="70">
        <v>254.08749448</v>
      </c>
      <c r="D4" s="70">
        <v>493.76843437000002</v>
      </c>
      <c r="E4" s="69">
        <v>2163</v>
      </c>
      <c r="F4" s="70">
        <v>277.30769230999999</v>
      </c>
      <c r="G4" s="70">
        <v>431.51704431000002</v>
      </c>
      <c r="H4" s="69">
        <v>2189</v>
      </c>
      <c r="I4" s="70">
        <v>242.60223872</v>
      </c>
      <c r="J4" s="85">
        <v>322.23391343999998</v>
      </c>
    </row>
    <row r="5" spans="1:16" s="62" customFormat="1" ht="18.899999999999999" customHeight="1" x14ac:dyDescent="0.3">
      <c r="A5" s="84" t="s">
        <v>352</v>
      </c>
      <c r="B5" s="69">
        <v>2497</v>
      </c>
      <c r="C5" s="70">
        <v>354.99004833999999</v>
      </c>
      <c r="D5" s="70">
        <v>461.07139248999999</v>
      </c>
      <c r="E5" s="69">
        <v>3054</v>
      </c>
      <c r="F5" s="70">
        <v>372.89377288999998</v>
      </c>
      <c r="G5" s="70">
        <v>495.49552017000002</v>
      </c>
      <c r="H5" s="69">
        <v>3596</v>
      </c>
      <c r="I5" s="70">
        <v>338.60640301000001</v>
      </c>
      <c r="J5" s="85">
        <v>577.17586301999995</v>
      </c>
    </row>
    <row r="6" spans="1:16" s="62" customFormat="1" ht="18.899999999999999" customHeight="1" x14ac:dyDescent="0.3">
      <c r="A6" s="84" t="s">
        <v>332</v>
      </c>
      <c r="B6" s="69">
        <v>2643</v>
      </c>
      <c r="C6" s="70">
        <v>290.24818800999998</v>
      </c>
      <c r="D6" s="70">
        <v>446.3065201</v>
      </c>
      <c r="E6" s="69">
        <v>3021</v>
      </c>
      <c r="F6" s="70">
        <v>318.53648249999998</v>
      </c>
      <c r="G6" s="70">
        <v>459.31489904</v>
      </c>
      <c r="H6" s="69">
        <v>3720</v>
      </c>
      <c r="I6" s="70">
        <v>332.64776892999998</v>
      </c>
      <c r="J6" s="85">
        <v>378.47864941</v>
      </c>
    </row>
    <row r="7" spans="1:16" s="62" customFormat="1" ht="18.899999999999999" customHeight="1" x14ac:dyDescent="0.3">
      <c r="A7" s="84" t="s">
        <v>347</v>
      </c>
      <c r="B7" s="69">
        <v>1651</v>
      </c>
      <c r="C7" s="70">
        <v>783.20683111999995</v>
      </c>
      <c r="D7" s="70">
        <v>751.09658328</v>
      </c>
      <c r="E7" s="69">
        <v>1257</v>
      </c>
      <c r="F7" s="70">
        <v>597.14964370999996</v>
      </c>
      <c r="G7" s="70">
        <v>606.46908888999997</v>
      </c>
      <c r="H7" s="69">
        <v>996</v>
      </c>
      <c r="I7" s="70">
        <v>439.34715483000002</v>
      </c>
      <c r="J7" s="85">
        <v>460.46099805</v>
      </c>
    </row>
    <row r="8" spans="1:16" s="62" customFormat="1" ht="18.899999999999999" customHeight="1" x14ac:dyDescent="0.3">
      <c r="A8" s="84" t="s">
        <v>333</v>
      </c>
      <c r="B8" s="69">
        <v>5240</v>
      </c>
      <c r="C8" s="70">
        <v>429.7195342</v>
      </c>
      <c r="D8" s="70">
        <v>592.95670877999999</v>
      </c>
      <c r="E8" s="69">
        <v>4886</v>
      </c>
      <c r="F8" s="70">
        <v>327.85345232999998</v>
      </c>
      <c r="G8" s="70">
        <v>476.90308091000003</v>
      </c>
      <c r="H8" s="69">
        <v>4344</v>
      </c>
      <c r="I8" s="70">
        <v>250.85176415999999</v>
      </c>
      <c r="J8" s="85">
        <v>377.93537923999997</v>
      </c>
    </row>
    <row r="9" spans="1:16" s="62" customFormat="1" ht="18.899999999999999" customHeight="1" x14ac:dyDescent="0.3">
      <c r="A9" s="84" t="s">
        <v>348</v>
      </c>
      <c r="B9" s="69">
        <v>3383</v>
      </c>
      <c r="C9" s="70">
        <v>316.78996160999998</v>
      </c>
      <c r="D9" s="70">
        <v>415.23353593000002</v>
      </c>
      <c r="E9" s="69">
        <v>6449</v>
      </c>
      <c r="F9" s="70">
        <v>486.64352551000002</v>
      </c>
      <c r="G9" s="70">
        <v>639.13262746999999</v>
      </c>
      <c r="H9" s="69">
        <v>6270</v>
      </c>
      <c r="I9" s="70">
        <v>396.23356926000002</v>
      </c>
      <c r="J9" s="85">
        <v>501.20313528999998</v>
      </c>
    </row>
    <row r="10" spans="1:16" s="62" customFormat="1" ht="18.899999999999999" customHeight="1" x14ac:dyDescent="0.3">
      <c r="A10" s="84" t="s">
        <v>334</v>
      </c>
      <c r="B10" s="69">
        <v>5669</v>
      </c>
      <c r="C10" s="70">
        <v>594.11024941999995</v>
      </c>
      <c r="D10" s="70">
        <v>669.40682470000002</v>
      </c>
      <c r="E10" s="69">
        <v>5669</v>
      </c>
      <c r="F10" s="70">
        <v>576.52801790000001</v>
      </c>
      <c r="G10" s="70">
        <v>593.28012180999997</v>
      </c>
      <c r="H10" s="69">
        <v>5694</v>
      </c>
      <c r="I10" s="70">
        <v>554.48437044000002</v>
      </c>
      <c r="J10" s="85">
        <v>511.56622900999997</v>
      </c>
    </row>
    <row r="11" spans="1:16" s="62" customFormat="1" ht="18.899999999999999" customHeight="1" x14ac:dyDescent="0.3">
      <c r="A11" s="84" t="s">
        <v>335</v>
      </c>
      <c r="B11" s="69">
        <v>1683</v>
      </c>
      <c r="C11" s="70">
        <v>281.57938765</v>
      </c>
      <c r="D11" s="70">
        <v>568.09162031000005</v>
      </c>
      <c r="E11" s="69">
        <v>1428</v>
      </c>
      <c r="F11" s="70">
        <v>247.87363305</v>
      </c>
      <c r="G11" s="70">
        <v>414.28082125999998</v>
      </c>
      <c r="H11" s="69">
        <v>1637</v>
      </c>
      <c r="I11" s="70">
        <v>193.38452451000001</v>
      </c>
      <c r="J11" s="85">
        <v>353.65778330000001</v>
      </c>
    </row>
    <row r="12" spans="1:16" s="62" customFormat="1" ht="18.899999999999999" customHeight="1" x14ac:dyDescent="0.3">
      <c r="A12" s="84" t="s">
        <v>210</v>
      </c>
      <c r="B12" s="69">
        <v>2664</v>
      </c>
      <c r="C12" s="70">
        <v>623.88758782000002</v>
      </c>
      <c r="D12" s="70">
        <v>645.65112789</v>
      </c>
      <c r="E12" s="69">
        <v>2065</v>
      </c>
      <c r="F12" s="70">
        <v>468.57272520999999</v>
      </c>
      <c r="G12" s="70">
        <v>532.26606075999996</v>
      </c>
      <c r="H12" s="69">
        <v>2527</v>
      </c>
      <c r="I12" s="70">
        <v>562.80623607999996</v>
      </c>
      <c r="J12" s="85">
        <v>541.25599557999999</v>
      </c>
    </row>
    <row r="13" spans="1:16" s="62" customFormat="1" ht="18.899999999999999" customHeight="1" x14ac:dyDescent="0.3">
      <c r="A13" s="84" t="s">
        <v>336</v>
      </c>
      <c r="B13" s="69">
        <v>7041</v>
      </c>
      <c r="C13" s="70">
        <v>780.77178975000004</v>
      </c>
      <c r="D13" s="70">
        <v>743.27305863000004</v>
      </c>
      <c r="E13" s="69">
        <v>9321</v>
      </c>
      <c r="F13" s="70">
        <v>905.30303030000005</v>
      </c>
      <c r="G13" s="70">
        <v>716.55033590999994</v>
      </c>
      <c r="H13" s="69">
        <v>6972</v>
      </c>
      <c r="I13" s="70">
        <v>606.84132649000003</v>
      </c>
      <c r="J13" s="85">
        <v>511.7515123</v>
      </c>
    </row>
    <row r="14" spans="1:16" s="62" customFormat="1" ht="18.899999999999999" customHeight="1" x14ac:dyDescent="0.3">
      <c r="A14" s="84" t="s">
        <v>349</v>
      </c>
      <c r="B14" s="69">
        <v>5702</v>
      </c>
      <c r="C14" s="70">
        <v>561.71805732999997</v>
      </c>
      <c r="D14" s="70">
        <v>549.99060269999995</v>
      </c>
      <c r="E14" s="69">
        <v>6320</v>
      </c>
      <c r="F14" s="70">
        <v>464.84260075999998</v>
      </c>
      <c r="G14" s="70">
        <v>545.15557425999998</v>
      </c>
      <c r="H14" s="69">
        <v>5523</v>
      </c>
      <c r="I14" s="70">
        <v>382.53220668</v>
      </c>
      <c r="J14" s="85">
        <v>406.71175223</v>
      </c>
    </row>
    <row r="15" spans="1:16" s="62" customFormat="1" ht="18.899999999999999" customHeight="1" x14ac:dyDescent="0.3">
      <c r="A15" s="84" t="s">
        <v>337</v>
      </c>
      <c r="B15" s="69">
        <v>10315</v>
      </c>
      <c r="C15" s="70">
        <v>496.70149757000002</v>
      </c>
      <c r="D15" s="70">
        <v>564.19116119</v>
      </c>
      <c r="E15" s="69">
        <v>10461</v>
      </c>
      <c r="F15" s="70">
        <v>492.69969857000001</v>
      </c>
      <c r="G15" s="70">
        <v>482.20646254000002</v>
      </c>
      <c r="H15" s="69">
        <v>12695</v>
      </c>
      <c r="I15" s="70">
        <v>543.45034247000001</v>
      </c>
      <c r="J15" s="85">
        <v>494.75403540000002</v>
      </c>
    </row>
    <row r="16" spans="1:16" s="62" customFormat="1" ht="18.899999999999999" customHeight="1" x14ac:dyDescent="0.3">
      <c r="A16" s="84" t="s">
        <v>350</v>
      </c>
      <c r="B16" s="69">
        <v>2935</v>
      </c>
      <c r="C16" s="70">
        <v>693.36168201999999</v>
      </c>
      <c r="D16" s="70">
        <v>631.98911858999998</v>
      </c>
      <c r="E16" s="69">
        <v>2315</v>
      </c>
      <c r="F16" s="70">
        <v>521.27899121999997</v>
      </c>
      <c r="G16" s="70">
        <v>483.6531726</v>
      </c>
      <c r="H16" s="69">
        <v>2349</v>
      </c>
      <c r="I16" s="70">
        <v>499.68091894999998</v>
      </c>
      <c r="J16" s="85">
        <v>435.38642544999999</v>
      </c>
    </row>
    <row r="17" spans="1:16" s="62" customFormat="1" ht="18.899999999999999" customHeight="1" x14ac:dyDescent="0.3">
      <c r="A17" s="84" t="s">
        <v>338</v>
      </c>
      <c r="B17" s="69">
        <v>1231</v>
      </c>
      <c r="C17" s="70">
        <v>441.21863798999999</v>
      </c>
      <c r="D17" s="70">
        <v>455.91837253</v>
      </c>
      <c r="E17" s="69">
        <v>1968</v>
      </c>
      <c r="F17" s="70">
        <v>691.25395152999999</v>
      </c>
      <c r="G17" s="70">
        <v>632.91453134000005</v>
      </c>
      <c r="H17" s="69">
        <v>1805</v>
      </c>
      <c r="I17" s="70">
        <v>625.21648770000002</v>
      </c>
      <c r="J17" s="85">
        <v>471.91922738</v>
      </c>
    </row>
    <row r="18" spans="1:16" s="62" customFormat="1" ht="18.899999999999999" customHeight="1" x14ac:dyDescent="0.3">
      <c r="A18" s="84" t="s">
        <v>339</v>
      </c>
      <c r="B18" s="69">
        <v>5033</v>
      </c>
      <c r="C18" s="70">
        <v>886.55980270999999</v>
      </c>
      <c r="D18" s="70">
        <v>628.39645169000005</v>
      </c>
      <c r="E18" s="69">
        <v>5000</v>
      </c>
      <c r="F18" s="70">
        <v>860.88154269999995</v>
      </c>
      <c r="G18" s="70">
        <v>603.24034360999997</v>
      </c>
      <c r="H18" s="69">
        <v>4742</v>
      </c>
      <c r="I18" s="70">
        <v>797.10875777000001</v>
      </c>
      <c r="J18" s="85">
        <v>504.22215219999998</v>
      </c>
    </row>
    <row r="19" spans="1:16" s="62" customFormat="1" ht="18.899999999999999" customHeight="1" x14ac:dyDescent="0.3">
      <c r="A19" s="84" t="s">
        <v>340</v>
      </c>
      <c r="B19" s="69">
        <v>3217</v>
      </c>
      <c r="C19" s="70">
        <v>831.05140789999996</v>
      </c>
      <c r="D19" s="70">
        <v>552.85117605999994</v>
      </c>
      <c r="E19" s="69">
        <v>3321</v>
      </c>
      <c r="F19" s="70">
        <v>816.77324152000006</v>
      </c>
      <c r="G19" s="70">
        <v>582.96791012000006</v>
      </c>
      <c r="H19" s="69">
        <v>3955</v>
      </c>
      <c r="I19" s="70">
        <v>905.44871794999995</v>
      </c>
      <c r="J19" s="85">
        <v>542.26324993000003</v>
      </c>
    </row>
    <row r="20" spans="1:16" s="62" customFormat="1" ht="18.899999999999999" customHeight="1" x14ac:dyDescent="0.3">
      <c r="A20" s="84" t="s">
        <v>341</v>
      </c>
      <c r="B20" s="69">
        <v>3602</v>
      </c>
      <c r="C20" s="70">
        <v>720.11195522000003</v>
      </c>
      <c r="D20" s="70">
        <v>954.21563087000004</v>
      </c>
      <c r="E20" s="69">
        <v>3767</v>
      </c>
      <c r="F20" s="70">
        <v>727.36049430000003</v>
      </c>
      <c r="G20" s="70">
        <v>657.30419441000004</v>
      </c>
      <c r="H20" s="69">
        <v>3212</v>
      </c>
      <c r="I20" s="70">
        <v>553.50680681999995</v>
      </c>
      <c r="J20" s="85">
        <v>508.70720849000003</v>
      </c>
    </row>
    <row r="21" spans="1:16" s="62" customFormat="1" ht="18.899999999999999" customHeight="1" x14ac:dyDescent="0.3">
      <c r="A21" s="84" t="s">
        <v>342</v>
      </c>
      <c r="B21" s="69">
        <v>3207</v>
      </c>
      <c r="C21" s="70">
        <v>694.90790899000001</v>
      </c>
      <c r="D21" s="70">
        <v>727.39117494000004</v>
      </c>
      <c r="E21" s="69">
        <v>3228</v>
      </c>
      <c r="F21" s="70">
        <v>715.10855117000006</v>
      </c>
      <c r="G21" s="70">
        <v>665.80341483999996</v>
      </c>
      <c r="H21" s="69">
        <v>3982</v>
      </c>
      <c r="I21" s="70">
        <v>850.49124305999999</v>
      </c>
      <c r="J21" s="85">
        <v>793.07964630000004</v>
      </c>
    </row>
    <row r="22" spans="1:16" s="62" customFormat="1" ht="18.899999999999999" customHeight="1" x14ac:dyDescent="0.3">
      <c r="A22" s="84" t="s">
        <v>351</v>
      </c>
      <c r="B22" s="69">
        <v>6202</v>
      </c>
      <c r="C22" s="70">
        <v>781.40355297999997</v>
      </c>
      <c r="D22" s="70">
        <v>675.51651092999998</v>
      </c>
      <c r="E22" s="69">
        <v>6123</v>
      </c>
      <c r="F22" s="70">
        <v>757.79702970000005</v>
      </c>
      <c r="G22" s="70">
        <v>577.26812093000001</v>
      </c>
      <c r="H22" s="69">
        <v>5102</v>
      </c>
      <c r="I22" s="70">
        <v>583.95330205000005</v>
      </c>
      <c r="J22" s="85">
        <v>461.40472483999997</v>
      </c>
    </row>
    <row r="23" spans="1:16" s="62" customFormat="1" ht="18.899999999999999" customHeight="1" x14ac:dyDescent="0.3">
      <c r="A23" s="84" t="s">
        <v>343</v>
      </c>
      <c r="B23" s="69">
        <v>8661</v>
      </c>
      <c r="C23" s="70">
        <v>586.03423777</v>
      </c>
      <c r="D23" s="70">
        <v>615.80782108999995</v>
      </c>
      <c r="E23" s="69">
        <v>9414</v>
      </c>
      <c r="F23" s="70">
        <v>546.18240891000005</v>
      </c>
      <c r="G23" s="70">
        <v>593.51242437999997</v>
      </c>
      <c r="H23" s="69">
        <v>8742</v>
      </c>
      <c r="I23" s="70">
        <v>524.32075811000004</v>
      </c>
      <c r="J23" s="85">
        <v>509.02247645</v>
      </c>
    </row>
    <row r="24" spans="1:16" s="62" customFormat="1" ht="18.899999999999999" customHeight="1" x14ac:dyDescent="0.3">
      <c r="A24" s="84" t="s">
        <v>344</v>
      </c>
      <c r="B24" s="69">
        <v>4640</v>
      </c>
      <c r="C24" s="70">
        <v>639.20650226999999</v>
      </c>
      <c r="D24" s="70">
        <v>769.04962410999997</v>
      </c>
      <c r="E24" s="69">
        <v>4710</v>
      </c>
      <c r="F24" s="70">
        <v>627.24730323999995</v>
      </c>
      <c r="G24" s="70">
        <v>731.61598085000003</v>
      </c>
      <c r="H24" s="69">
        <v>4747</v>
      </c>
      <c r="I24" s="70">
        <v>598.38648682999997</v>
      </c>
      <c r="J24" s="85">
        <v>665.97019866000005</v>
      </c>
    </row>
    <row r="25" spans="1:16" s="62" customFormat="1" ht="18.899999999999999" customHeight="1" x14ac:dyDescent="0.3">
      <c r="A25" s="84" t="s">
        <v>345</v>
      </c>
      <c r="B25" s="69">
        <v>13166</v>
      </c>
      <c r="C25" s="70">
        <v>885.70467541000005</v>
      </c>
      <c r="D25" s="70">
        <v>756.20587704000002</v>
      </c>
      <c r="E25" s="69">
        <v>12829</v>
      </c>
      <c r="F25" s="70">
        <v>824.00924914999996</v>
      </c>
      <c r="G25" s="70">
        <v>785.14926448999995</v>
      </c>
      <c r="H25" s="69">
        <v>12759</v>
      </c>
      <c r="I25" s="70">
        <v>804.93344268999999</v>
      </c>
      <c r="J25" s="85">
        <v>648.58034954000004</v>
      </c>
    </row>
    <row r="26" spans="1:16" s="62" customFormat="1" ht="18.899999999999999" customHeight="1" x14ac:dyDescent="0.3">
      <c r="A26" s="84" t="s">
        <v>346</v>
      </c>
      <c r="B26" s="69">
        <v>6911</v>
      </c>
      <c r="C26" s="70">
        <v>1116.4781906000001</v>
      </c>
      <c r="D26" s="70">
        <v>1200.4749523999999</v>
      </c>
      <c r="E26" s="69">
        <v>6229</v>
      </c>
      <c r="F26" s="70">
        <v>999.03769046000002</v>
      </c>
      <c r="G26" s="70">
        <v>1073.7652315</v>
      </c>
      <c r="H26" s="69">
        <v>5884</v>
      </c>
      <c r="I26" s="70">
        <v>896.95121950999999</v>
      </c>
      <c r="J26" s="85">
        <v>1007.2776499</v>
      </c>
    </row>
    <row r="27" spans="1:16" s="62" customFormat="1" ht="18.899999999999999" customHeight="1" x14ac:dyDescent="0.3">
      <c r="A27" s="86" t="s">
        <v>174</v>
      </c>
      <c r="B27" s="87">
        <v>109018</v>
      </c>
      <c r="C27" s="88">
        <v>589.75510269999995</v>
      </c>
      <c r="D27" s="88">
        <v>630.52245149999999</v>
      </c>
      <c r="E27" s="87">
        <v>114998</v>
      </c>
      <c r="F27" s="88">
        <v>568.33199073000003</v>
      </c>
      <c r="G27" s="88">
        <v>640.44277124999996</v>
      </c>
      <c r="H27" s="87">
        <v>113442</v>
      </c>
      <c r="I27" s="88">
        <v>508.96185994000001</v>
      </c>
      <c r="J27" s="89">
        <v>565.49291378999999</v>
      </c>
    </row>
    <row r="28" spans="1:16" ht="18.899999999999999" customHeight="1" x14ac:dyDescent="0.25">
      <c r="A28" s="90" t="s">
        <v>29</v>
      </c>
      <c r="B28" s="91">
        <v>857572</v>
      </c>
      <c r="C28" s="92">
        <v>668.71331644999998</v>
      </c>
      <c r="D28" s="92">
        <v>659.77300299000001</v>
      </c>
      <c r="E28" s="91">
        <v>886161</v>
      </c>
      <c r="F28" s="92">
        <v>647.85996484999998</v>
      </c>
      <c r="G28" s="92">
        <v>626.52221315999998</v>
      </c>
      <c r="H28" s="91">
        <v>933288</v>
      </c>
      <c r="I28" s="92">
        <v>649.23434162000001</v>
      </c>
      <c r="J28" s="93">
        <v>649.23434162000001</v>
      </c>
      <c r="K28" s="94"/>
      <c r="L28" s="94"/>
    </row>
    <row r="29" spans="1:16" ht="18.899999999999999" customHeight="1" x14ac:dyDescent="0.25">
      <c r="A29" s="77" t="s">
        <v>427</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3" t="s">
        <v>464</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444</v>
      </c>
      <c r="B1" s="61"/>
      <c r="C1" s="61"/>
      <c r="D1" s="61"/>
      <c r="E1" s="61"/>
      <c r="F1" s="61"/>
      <c r="G1" s="61"/>
      <c r="H1" s="61"/>
      <c r="I1" s="61"/>
      <c r="J1" s="61"/>
    </row>
    <row r="2" spans="1:16" s="62" customFormat="1" ht="18.899999999999999" customHeight="1" x14ac:dyDescent="0.3">
      <c r="A2" s="1" t="s">
        <v>447</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353</v>
      </c>
      <c r="B4" s="69">
        <v>5561</v>
      </c>
      <c r="C4" s="70">
        <v>409.77083486999999</v>
      </c>
      <c r="D4" s="70">
        <v>499.98858035000001</v>
      </c>
      <c r="E4" s="69">
        <v>5749</v>
      </c>
      <c r="F4" s="70">
        <v>390.26542664999999</v>
      </c>
      <c r="G4" s="70">
        <v>485.16991196999999</v>
      </c>
      <c r="H4" s="69">
        <v>5766</v>
      </c>
      <c r="I4" s="70">
        <v>345.80784455000003</v>
      </c>
      <c r="J4" s="85">
        <v>343.81501745999998</v>
      </c>
    </row>
    <row r="5" spans="1:16" s="62" customFormat="1" ht="18.899999999999999" customHeight="1" x14ac:dyDescent="0.3">
      <c r="A5" s="84" t="s">
        <v>361</v>
      </c>
      <c r="B5" s="69">
        <v>5643</v>
      </c>
      <c r="C5" s="70">
        <v>711.69125993</v>
      </c>
      <c r="D5" s="70">
        <v>475.21090709999999</v>
      </c>
      <c r="E5" s="69">
        <v>6221</v>
      </c>
      <c r="F5" s="70">
        <v>778.11131956999998</v>
      </c>
      <c r="G5" s="70">
        <v>533.96707293999998</v>
      </c>
      <c r="H5" s="69">
        <v>5753</v>
      </c>
      <c r="I5" s="70">
        <v>703.38672209000003</v>
      </c>
      <c r="J5" s="85">
        <v>531.71455400000002</v>
      </c>
    </row>
    <row r="6" spans="1:16" s="62" customFormat="1" ht="18.899999999999999" customHeight="1" x14ac:dyDescent="0.3">
      <c r="A6" s="84" t="s">
        <v>354</v>
      </c>
      <c r="B6" s="69">
        <v>4530</v>
      </c>
      <c r="C6" s="70">
        <v>554.67123790999995</v>
      </c>
      <c r="D6" s="70">
        <v>521.11201649999998</v>
      </c>
      <c r="E6" s="69">
        <v>4779</v>
      </c>
      <c r="F6" s="70">
        <v>545.05018247999999</v>
      </c>
      <c r="G6" s="70">
        <v>492.65409899999997</v>
      </c>
      <c r="H6" s="69">
        <v>4909</v>
      </c>
      <c r="I6" s="70">
        <v>529.55771304999996</v>
      </c>
      <c r="J6" s="85">
        <v>413.81613759999999</v>
      </c>
    </row>
    <row r="7" spans="1:16" s="62" customFormat="1" ht="18.899999999999999" customHeight="1" x14ac:dyDescent="0.3">
      <c r="A7" s="84" t="s">
        <v>362</v>
      </c>
      <c r="B7" s="69">
        <v>7080</v>
      </c>
      <c r="C7" s="70">
        <v>429.71595047</v>
      </c>
      <c r="D7" s="70">
        <v>462.10979560999999</v>
      </c>
      <c r="E7" s="69">
        <v>8287</v>
      </c>
      <c r="F7" s="70">
        <v>494.77580750999999</v>
      </c>
      <c r="G7" s="70">
        <v>462.18029704000003</v>
      </c>
      <c r="H7" s="69">
        <v>8168</v>
      </c>
      <c r="I7" s="70">
        <v>469.61421260999998</v>
      </c>
      <c r="J7" s="85">
        <v>415.78030391999999</v>
      </c>
    </row>
    <row r="8" spans="1:16" s="62" customFormat="1" ht="18.899999999999999" customHeight="1" x14ac:dyDescent="0.3">
      <c r="A8" s="84" t="s">
        <v>363</v>
      </c>
      <c r="B8" s="69">
        <v>3314</v>
      </c>
      <c r="C8" s="70">
        <v>672.34733212000003</v>
      </c>
      <c r="D8" s="70">
        <v>631.80381738000005</v>
      </c>
      <c r="E8" s="69">
        <v>2321</v>
      </c>
      <c r="F8" s="70">
        <v>461.06475963000003</v>
      </c>
      <c r="G8" s="70">
        <v>420.68035132</v>
      </c>
      <c r="H8" s="69">
        <v>3136</v>
      </c>
      <c r="I8" s="70">
        <v>590.1392548</v>
      </c>
      <c r="J8" s="85">
        <v>542.21775078999997</v>
      </c>
    </row>
    <row r="9" spans="1:16" s="62" customFormat="1" ht="18.899999999999999" customHeight="1" x14ac:dyDescent="0.3">
      <c r="A9" s="84" t="s">
        <v>364</v>
      </c>
      <c r="B9" s="69">
        <v>10659</v>
      </c>
      <c r="C9" s="70">
        <v>573.34193964999997</v>
      </c>
      <c r="D9" s="70">
        <v>564.22374431000003</v>
      </c>
      <c r="E9" s="69">
        <v>8413</v>
      </c>
      <c r="F9" s="70">
        <v>439.09185803999998</v>
      </c>
      <c r="G9" s="70">
        <v>397.97125714999999</v>
      </c>
      <c r="H9" s="69">
        <v>10400</v>
      </c>
      <c r="I9" s="70">
        <v>520.44237601999998</v>
      </c>
      <c r="J9" s="85">
        <v>462.68973664999999</v>
      </c>
    </row>
    <row r="10" spans="1:16" s="62" customFormat="1" ht="18.899999999999999" customHeight="1" x14ac:dyDescent="0.3">
      <c r="A10" s="84" t="s">
        <v>355</v>
      </c>
      <c r="B10" s="69">
        <v>2428</v>
      </c>
      <c r="C10" s="70">
        <v>694.50800915000002</v>
      </c>
      <c r="D10" s="70">
        <v>721.71951935000004</v>
      </c>
      <c r="E10" s="69">
        <v>2681</v>
      </c>
      <c r="F10" s="70">
        <v>767.09585121999999</v>
      </c>
      <c r="G10" s="70">
        <v>1112.3974719</v>
      </c>
      <c r="H10" s="69">
        <v>2110</v>
      </c>
      <c r="I10" s="70">
        <v>596.88826025000003</v>
      </c>
      <c r="J10" s="85">
        <v>536.79626997000003</v>
      </c>
    </row>
    <row r="11" spans="1:16" s="62" customFormat="1" ht="18.899999999999999" customHeight="1" x14ac:dyDescent="0.3">
      <c r="A11" s="84" t="s">
        <v>356</v>
      </c>
      <c r="B11" s="69">
        <v>5341</v>
      </c>
      <c r="C11" s="70">
        <v>908.48783806999995</v>
      </c>
      <c r="D11" s="70">
        <v>618.22560196999996</v>
      </c>
      <c r="E11" s="69">
        <v>6022</v>
      </c>
      <c r="F11" s="70">
        <v>1003.1650840999999</v>
      </c>
      <c r="G11" s="70">
        <v>573.76920103999998</v>
      </c>
      <c r="H11" s="69">
        <v>5324</v>
      </c>
      <c r="I11" s="70">
        <v>844.00760937999996</v>
      </c>
      <c r="J11" s="85">
        <v>483.94377257999997</v>
      </c>
    </row>
    <row r="12" spans="1:16" s="62" customFormat="1" ht="18.899999999999999" customHeight="1" x14ac:dyDescent="0.3">
      <c r="A12" s="84" t="s">
        <v>357</v>
      </c>
      <c r="B12" s="69">
        <v>6826</v>
      </c>
      <c r="C12" s="70">
        <v>789.13294798000004</v>
      </c>
      <c r="D12" s="70">
        <v>587.37504718000002</v>
      </c>
      <c r="E12" s="69">
        <v>6883</v>
      </c>
      <c r="F12" s="70">
        <v>726.05485232000001</v>
      </c>
      <c r="G12" s="70">
        <v>711.13292822000005</v>
      </c>
      <c r="H12" s="69">
        <v>5861</v>
      </c>
      <c r="I12" s="70">
        <v>575.90645572999995</v>
      </c>
      <c r="J12" s="85">
        <v>488.33351748000001</v>
      </c>
    </row>
    <row r="13" spans="1:16" s="62" customFormat="1" ht="18.899999999999999" customHeight="1" x14ac:dyDescent="0.3">
      <c r="A13" s="84" t="s">
        <v>358</v>
      </c>
      <c r="B13" s="69">
        <v>4556</v>
      </c>
      <c r="C13" s="70">
        <v>1095.7190957</v>
      </c>
      <c r="D13" s="70">
        <v>770.32169854000006</v>
      </c>
      <c r="E13" s="69">
        <v>3894</v>
      </c>
      <c r="F13" s="70">
        <v>944.45791899000005</v>
      </c>
      <c r="G13" s="70">
        <v>622.17713311</v>
      </c>
      <c r="H13" s="69">
        <v>3238</v>
      </c>
      <c r="I13" s="70">
        <v>757.78141820999997</v>
      </c>
      <c r="J13" s="85">
        <v>513.60969004000003</v>
      </c>
    </row>
    <row r="14" spans="1:16" s="62" customFormat="1" ht="18.899999999999999" customHeight="1" x14ac:dyDescent="0.3">
      <c r="A14" s="84" t="s">
        <v>365</v>
      </c>
      <c r="B14" s="69">
        <v>4261</v>
      </c>
      <c r="C14" s="70">
        <v>654.23000153999999</v>
      </c>
      <c r="D14" s="70">
        <v>865.14428418</v>
      </c>
      <c r="E14" s="69">
        <v>5886</v>
      </c>
      <c r="F14" s="70">
        <v>832.76740238000002</v>
      </c>
      <c r="G14" s="70">
        <v>961.22548500000005</v>
      </c>
      <c r="H14" s="69">
        <v>6218</v>
      </c>
      <c r="I14" s="70">
        <v>830.83912346</v>
      </c>
      <c r="J14" s="85">
        <v>1009.8452205999999</v>
      </c>
    </row>
    <row r="15" spans="1:16" s="62" customFormat="1" ht="18.899999999999999" customHeight="1" x14ac:dyDescent="0.3">
      <c r="A15" s="84" t="s">
        <v>359</v>
      </c>
      <c r="B15" s="69">
        <v>9454</v>
      </c>
      <c r="C15" s="70">
        <v>967.16112532</v>
      </c>
      <c r="D15" s="70">
        <v>726.57959391999998</v>
      </c>
      <c r="E15" s="69">
        <v>10863</v>
      </c>
      <c r="F15" s="70">
        <v>1048.5521236</v>
      </c>
      <c r="G15" s="70">
        <v>763.48693743000001</v>
      </c>
      <c r="H15" s="69">
        <v>10072</v>
      </c>
      <c r="I15" s="70">
        <v>956.68693009000003</v>
      </c>
      <c r="J15" s="85">
        <v>713.61222922000002</v>
      </c>
    </row>
    <row r="16" spans="1:16" s="62" customFormat="1" ht="18.899999999999999" customHeight="1" x14ac:dyDescent="0.3">
      <c r="A16" s="84" t="s">
        <v>366</v>
      </c>
      <c r="B16" s="69">
        <v>7080</v>
      </c>
      <c r="C16" s="70">
        <v>1039.4949346999999</v>
      </c>
      <c r="D16" s="70">
        <v>1030.6059987000001</v>
      </c>
      <c r="E16" s="69">
        <v>6552</v>
      </c>
      <c r="F16" s="70">
        <v>1028.5714286</v>
      </c>
      <c r="G16" s="70">
        <v>957.01767388999997</v>
      </c>
      <c r="H16" s="69">
        <v>7266</v>
      </c>
      <c r="I16" s="70">
        <v>967.89662981000004</v>
      </c>
      <c r="J16" s="85">
        <v>1070.7580412</v>
      </c>
    </row>
    <row r="17" spans="1:16" s="62" customFormat="1" ht="18.899999999999999" customHeight="1" x14ac:dyDescent="0.3">
      <c r="A17" s="84" t="s">
        <v>367</v>
      </c>
      <c r="B17" s="69">
        <v>5024</v>
      </c>
      <c r="C17" s="70">
        <v>808.36685437999995</v>
      </c>
      <c r="D17" s="70">
        <v>992.79156613999999</v>
      </c>
      <c r="E17" s="69">
        <v>5419</v>
      </c>
      <c r="F17" s="70">
        <v>878.99432278999996</v>
      </c>
      <c r="G17" s="70">
        <v>1048.5553758999999</v>
      </c>
      <c r="H17" s="69">
        <v>4435</v>
      </c>
      <c r="I17" s="70">
        <v>726.69179092000002</v>
      </c>
      <c r="J17" s="85">
        <v>831.16844069000001</v>
      </c>
    </row>
    <row r="18" spans="1:16" s="62" customFormat="1" ht="18.899999999999999" customHeight="1" x14ac:dyDescent="0.3">
      <c r="A18" s="84" t="s">
        <v>360</v>
      </c>
      <c r="B18" s="69">
        <v>2237</v>
      </c>
      <c r="C18" s="70">
        <v>642.63142774999994</v>
      </c>
      <c r="D18" s="70">
        <v>1261.3252316999999</v>
      </c>
      <c r="E18" s="69">
        <v>2595</v>
      </c>
      <c r="F18" s="70">
        <v>706.50694254999996</v>
      </c>
      <c r="G18" s="70">
        <v>1372.3741070999999</v>
      </c>
      <c r="H18" s="69">
        <v>3728</v>
      </c>
      <c r="I18" s="70">
        <v>955.65239682000004</v>
      </c>
      <c r="J18" s="85">
        <v>1579.8527337999999</v>
      </c>
    </row>
    <row r="19" spans="1:16" s="62" customFormat="1" ht="18.899999999999999" customHeight="1" x14ac:dyDescent="0.3">
      <c r="A19" s="86" t="s">
        <v>49</v>
      </c>
      <c r="B19" s="87">
        <v>83994</v>
      </c>
      <c r="C19" s="88">
        <v>673.88740462999999</v>
      </c>
      <c r="D19" s="88">
        <v>639.12034115999995</v>
      </c>
      <c r="E19" s="87">
        <v>86565</v>
      </c>
      <c r="F19" s="88">
        <v>670.14259835999997</v>
      </c>
      <c r="G19" s="88">
        <v>635.04521626999997</v>
      </c>
      <c r="H19" s="87">
        <v>86384</v>
      </c>
      <c r="I19" s="88">
        <v>632.25230367999995</v>
      </c>
      <c r="J19" s="89">
        <v>606.41149138000003</v>
      </c>
    </row>
    <row r="20" spans="1:16" ht="18.899999999999999" customHeight="1" x14ac:dyDescent="0.25">
      <c r="A20" s="90" t="s">
        <v>29</v>
      </c>
      <c r="B20" s="91">
        <v>857572</v>
      </c>
      <c r="C20" s="92">
        <v>668.71331644999998</v>
      </c>
      <c r="D20" s="92">
        <v>659.77300299000001</v>
      </c>
      <c r="E20" s="91">
        <v>886161</v>
      </c>
      <c r="F20" s="92">
        <v>647.85996484999998</v>
      </c>
      <c r="G20" s="92">
        <v>626.52221315999998</v>
      </c>
      <c r="H20" s="91">
        <v>933288</v>
      </c>
      <c r="I20" s="92">
        <v>649.23434162000001</v>
      </c>
      <c r="J20" s="93">
        <v>649.23434162000001</v>
      </c>
      <c r="K20" s="94"/>
      <c r="L20" s="94"/>
    </row>
    <row r="21" spans="1:16" ht="18.899999999999999" customHeight="1" x14ac:dyDescent="0.25">
      <c r="A21" s="77" t="s">
        <v>427</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3" t="s">
        <v>464</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445</v>
      </c>
      <c r="B1" s="61"/>
      <c r="C1" s="61"/>
      <c r="D1" s="61"/>
      <c r="E1" s="61"/>
      <c r="F1" s="61"/>
      <c r="G1" s="61"/>
      <c r="H1" s="61"/>
      <c r="I1" s="61"/>
      <c r="J1" s="61"/>
    </row>
    <row r="2" spans="1:16" s="62" customFormat="1" ht="18.899999999999999" customHeight="1" x14ac:dyDescent="0.3">
      <c r="A2" s="1" t="s">
        <v>447</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383</v>
      </c>
      <c r="B4" s="69">
        <v>10736</v>
      </c>
      <c r="C4" s="70">
        <v>709.53671270999996</v>
      </c>
      <c r="D4" s="70">
        <v>621.51971505999995</v>
      </c>
      <c r="E4" s="69">
        <v>14365</v>
      </c>
      <c r="F4" s="70">
        <v>908.37232831999995</v>
      </c>
      <c r="G4" s="70">
        <v>754.86870646</v>
      </c>
      <c r="H4" s="69">
        <v>12354</v>
      </c>
      <c r="I4" s="70">
        <v>783.8335131</v>
      </c>
      <c r="J4" s="85">
        <v>709.73170241000003</v>
      </c>
    </row>
    <row r="5" spans="1:16" s="62" customFormat="1" ht="18.899999999999999" customHeight="1" x14ac:dyDescent="0.3">
      <c r="A5" s="84" t="s">
        <v>368</v>
      </c>
      <c r="B5" s="69">
        <v>15594</v>
      </c>
      <c r="C5" s="70">
        <v>1017.2874943</v>
      </c>
      <c r="D5" s="70">
        <v>787.26946091000002</v>
      </c>
      <c r="E5" s="69">
        <v>12537</v>
      </c>
      <c r="F5" s="70">
        <v>813.35149864000005</v>
      </c>
      <c r="G5" s="70">
        <v>650.84831207000002</v>
      </c>
      <c r="H5" s="69">
        <v>11379</v>
      </c>
      <c r="I5" s="70">
        <v>727.92988740999999</v>
      </c>
      <c r="J5" s="85">
        <v>647.77790220999998</v>
      </c>
    </row>
    <row r="6" spans="1:16" s="62" customFormat="1" ht="18.899999999999999" customHeight="1" x14ac:dyDescent="0.3">
      <c r="A6" s="84" t="s">
        <v>401</v>
      </c>
      <c r="B6" s="69">
        <v>7255</v>
      </c>
      <c r="C6" s="70">
        <v>740.15507038999999</v>
      </c>
      <c r="D6" s="70">
        <v>674.56923068000003</v>
      </c>
      <c r="E6" s="69">
        <v>7436</v>
      </c>
      <c r="F6" s="70">
        <v>664.10645709000005</v>
      </c>
      <c r="G6" s="70">
        <v>656.72656427000004</v>
      </c>
      <c r="H6" s="69">
        <v>6667</v>
      </c>
      <c r="I6" s="70">
        <v>504.57882389000002</v>
      </c>
      <c r="J6" s="85">
        <v>532.80027962999998</v>
      </c>
    </row>
    <row r="7" spans="1:16" s="62" customFormat="1" ht="18.899999999999999" customHeight="1" x14ac:dyDescent="0.3">
      <c r="A7" s="84" t="s">
        <v>369</v>
      </c>
      <c r="B7" s="69">
        <v>9384</v>
      </c>
      <c r="C7" s="70">
        <v>819.99300944000004</v>
      </c>
      <c r="D7" s="70">
        <v>777.49808800999995</v>
      </c>
      <c r="E7" s="69">
        <v>10101</v>
      </c>
      <c r="F7" s="70">
        <v>816.37436352999998</v>
      </c>
      <c r="G7" s="70">
        <v>695.49020832999997</v>
      </c>
      <c r="H7" s="69">
        <v>9504</v>
      </c>
      <c r="I7" s="70">
        <v>701.14348948999998</v>
      </c>
      <c r="J7" s="85">
        <v>616.61465797999995</v>
      </c>
    </row>
    <row r="8" spans="1:16" s="62" customFormat="1" ht="18.899999999999999" customHeight="1" x14ac:dyDescent="0.3">
      <c r="A8" s="84" t="s">
        <v>370</v>
      </c>
      <c r="B8" s="69">
        <v>9795</v>
      </c>
      <c r="C8" s="70">
        <v>973.85166036999999</v>
      </c>
      <c r="D8" s="70">
        <v>696.61755972000003</v>
      </c>
      <c r="E8" s="69">
        <v>9175</v>
      </c>
      <c r="F8" s="70">
        <v>903.85183726000002</v>
      </c>
      <c r="G8" s="70">
        <v>704.01583906999997</v>
      </c>
      <c r="H8" s="69">
        <v>8397</v>
      </c>
      <c r="I8" s="70">
        <v>811.14760433000004</v>
      </c>
      <c r="J8" s="85">
        <v>638.48734122999997</v>
      </c>
    </row>
    <row r="9" spans="1:16" s="62" customFormat="1" ht="18.899999999999999" customHeight="1" x14ac:dyDescent="0.3">
      <c r="A9" s="84" t="s">
        <v>382</v>
      </c>
      <c r="B9" s="69">
        <v>5599</v>
      </c>
      <c r="C9" s="70">
        <v>773.55623100000003</v>
      </c>
      <c r="D9" s="70">
        <v>763.42235395</v>
      </c>
      <c r="E9" s="69">
        <v>5844</v>
      </c>
      <c r="F9" s="70">
        <v>756.40693761</v>
      </c>
      <c r="G9" s="70">
        <v>828.28699972000004</v>
      </c>
      <c r="H9" s="69">
        <v>6168</v>
      </c>
      <c r="I9" s="70">
        <v>741.61356258000001</v>
      </c>
      <c r="J9" s="85">
        <v>715.20816972</v>
      </c>
    </row>
    <row r="10" spans="1:16" s="62" customFormat="1" ht="18.899999999999999" customHeight="1" x14ac:dyDescent="0.3">
      <c r="A10" s="84" t="s">
        <v>371</v>
      </c>
      <c r="B10" s="69">
        <v>6056</v>
      </c>
      <c r="C10" s="70">
        <v>1155.7251908000001</v>
      </c>
      <c r="D10" s="70">
        <v>1060.4436648000001</v>
      </c>
      <c r="E10" s="69">
        <v>5423</v>
      </c>
      <c r="F10" s="70">
        <v>1060.42237</v>
      </c>
      <c r="G10" s="70">
        <v>742.41691271000002</v>
      </c>
      <c r="H10" s="69">
        <v>4852</v>
      </c>
      <c r="I10" s="70">
        <v>960.98237274999997</v>
      </c>
      <c r="J10" s="85">
        <v>636.72997840999994</v>
      </c>
    </row>
    <row r="11" spans="1:16" s="62" customFormat="1" ht="18.899999999999999" customHeight="1" x14ac:dyDescent="0.3">
      <c r="A11" s="84" t="s">
        <v>372</v>
      </c>
      <c r="B11" s="69">
        <v>7371</v>
      </c>
      <c r="C11" s="70">
        <v>1314.1379925000001</v>
      </c>
      <c r="D11" s="70">
        <v>830.56281726999998</v>
      </c>
      <c r="E11" s="69">
        <v>6937</v>
      </c>
      <c r="F11" s="70">
        <v>1263.1099781999999</v>
      </c>
      <c r="G11" s="70">
        <v>807.69405312000004</v>
      </c>
      <c r="H11" s="69">
        <v>5903</v>
      </c>
      <c r="I11" s="70">
        <v>1094.7700296999999</v>
      </c>
      <c r="J11" s="85">
        <v>705.37714069000003</v>
      </c>
    </row>
    <row r="12" spans="1:16" s="62" customFormat="1" ht="18.899999999999999" customHeight="1" x14ac:dyDescent="0.3">
      <c r="A12" s="84" t="s">
        <v>373</v>
      </c>
      <c r="B12" s="69">
        <v>12309</v>
      </c>
      <c r="C12" s="70">
        <v>1034.4566769999999</v>
      </c>
      <c r="D12" s="70">
        <v>840.22416765000003</v>
      </c>
      <c r="E12" s="69">
        <v>13142</v>
      </c>
      <c r="F12" s="70">
        <v>1070.5441512</v>
      </c>
      <c r="G12" s="70">
        <v>829.26134234000006</v>
      </c>
      <c r="H12" s="69">
        <v>9990</v>
      </c>
      <c r="I12" s="70">
        <v>785.50086492000003</v>
      </c>
      <c r="J12" s="85">
        <v>632.85656553000001</v>
      </c>
    </row>
    <row r="13" spans="1:16" s="62" customFormat="1" ht="18.899999999999999" customHeight="1" x14ac:dyDescent="0.3">
      <c r="A13" s="84" t="s">
        <v>374</v>
      </c>
      <c r="B13" s="69">
        <v>13297</v>
      </c>
      <c r="C13" s="70">
        <v>938.52343309000003</v>
      </c>
      <c r="D13" s="70">
        <v>793.71319251</v>
      </c>
      <c r="E13" s="69">
        <v>11899</v>
      </c>
      <c r="F13" s="70">
        <v>844.25996878000001</v>
      </c>
      <c r="G13" s="70">
        <v>782.27524925</v>
      </c>
      <c r="H13" s="69">
        <v>10892</v>
      </c>
      <c r="I13" s="70">
        <v>775.67298105999998</v>
      </c>
      <c r="J13" s="85">
        <v>680.04561071000001</v>
      </c>
    </row>
    <row r="14" spans="1:16" s="62" customFormat="1" ht="18.899999999999999" customHeight="1" x14ac:dyDescent="0.3">
      <c r="A14" s="84" t="s">
        <v>375</v>
      </c>
      <c r="B14" s="69">
        <v>11936</v>
      </c>
      <c r="C14" s="70">
        <v>997.82645043000002</v>
      </c>
      <c r="D14" s="70">
        <v>826.41403680999997</v>
      </c>
      <c r="E14" s="69">
        <v>9581</v>
      </c>
      <c r="F14" s="70">
        <v>815.95980241999996</v>
      </c>
      <c r="G14" s="70">
        <v>689.20582944</v>
      </c>
      <c r="H14" s="69">
        <v>8136</v>
      </c>
      <c r="I14" s="70">
        <v>687.97564688</v>
      </c>
      <c r="J14" s="85">
        <v>617.04256838000003</v>
      </c>
    </row>
    <row r="15" spans="1:16" s="62" customFormat="1" ht="18.899999999999999" customHeight="1" x14ac:dyDescent="0.3">
      <c r="A15" s="84" t="s">
        <v>376</v>
      </c>
      <c r="B15" s="69">
        <v>12564</v>
      </c>
      <c r="C15" s="70">
        <v>1435.2296093</v>
      </c>
      <c r="D15" s="70">
        <v>938.35923724999998</v>
      </c>
      <c r="E15" s="69">
        <v>10783</v>
      </c>
      <c r="F15" s="70">
        <v>1192.4140219000001</v>
      </c>
      <c r="G15" s="70">
        <v>917.32607963999999</v>
      </c>
      <c r="H15" s="69">
        <v>10169</v>
      </c>
      <c r="I15" s="70">
        <v>1088.5249411</v>
      </c>
      <c r="J15" s="85">
        <v>854.17333053000004</v>
      </c>
    </row>
    <row r="16" spans="1:16" s="62" customFormat="1" ht="18.899999999999999" customHeight="1" x14ac:dyDescent="0.3">
      <c r="A16" s="84" t="s">
        <v>377</v>
      </c>
      <c r="B16" s="69">
        <v>7245</v>
      </c>
      <c r="C16" s="70">
        <v>1375.0237236999999</v>
      </c>
      <c r="D16" s="70">
        <v>1004.7357422</v>
      </c>
      <c r="E16" s="69">
        <v>7030</v>
      </c>
      <c r="F16" s="70">
        <v>1295.6137117999999</v>
      </c>
      <c r="G16" s="70">
        <v>877.39887653000005</v>
      </c>
      <c r="H16" s="69">
        <v>6184</v>
      </c>
      <c r="I16" s="70">
        <v>1148.1619012000001</v>
      </c>
      <c r="J16" s="85">
        <v>875.49317816999996</v>
      </c>
    </row>
    <row r="17" spans="1:12" s="62" customFormat="1" ht="18.899999999999999" customHeight="1" x14ac:dyDescent="0.3">
      <c r="A17" s="84" t="s">
        <v>381</v>
      </c>
      <c r="B17" s="69">
        <v>8236</v>
      </c>
      <c r="C17" s="70">
        <v>1206.7399267000001</v>
      </c>
      <c r="D17" s="70">
        <v>1036.7704285</v>
      </c>
      <c r="E17" s="69">
        <v>8492</v>
      </c>
      <c r="F17" s="70">
        <v>1147.2574979999999</v>
      </c>
      <c r="G17" s="70">
        <v>965.49140762000002</v>
      </c>
      <c r="H17" s="69">
        <v>6221</v>
      </c>
      <c r="I17" s="70">
        <v>850.56056877000003</v>
      </c>
      <c r="J17" s="85">
        <v>766.94376705000002</v>
      </c>
    </row>
    <row r="18" spans="1:12" s="62" customFormat="1" ht="18.899999999999999" customHeight="1" x14ac:dyDescent="0.3">
      <c r="A18" s="84" t="s">
        <v>378</v>
      </c>
      <c r="B18" s="69">
        <v>8478</v>
      </c>
      <c r="C18" s="70">
        <v>1175.21486</v>
      </c>
      <c r="D18" s="70">
        <v>1168.7833942</v>
      </c>
      <c r="E18" s="69">
        <v>6963</v>
      </c>
      <c r="F18" s="70">
        <v>976.85185185</v>
      </c>
      <c r="G18" s="70">
        <v>936.01118904999998</v>
      </c>
      <c r="H18" s="69">
        <v>7251</v>
      </c>
      <c r="I18" s="70">
        <v>986.66485236000005</v>
      </c>
      <c r="J18" s="85">
        <v>1299.6485468000001</v>
      </c>
    </row>
    <row r="19" spans="1:12" s="62" customFormat="1" ht="18.899999999999999" customHeight="1" x14ac:dyDescent="0.3">
      <c r="A19" s="84" t="s">
        <v>379</v>
      </c>
      <c r="B19" s="69">
        <v>10401</v>
      </c>
      <c r="C19" s="70">
        <v>1121.2807244999999</v>
      </c>
      <c r="D19" s="70">
        <v>1268.369154</v>
      </c>
      <c r="E19" s="69">
        <v>7249</v>
      </c>
      <c r="F19" s="70">
        <v>847.93543104000003</v>
      </c>
      <c r="G19" s="70">
        <v>941.28015174999996</v>
      </c>
      <c r="H19" s="69">
        <v>9274</v>
      </c>
      <c r="I19" s="70">
        <v>1066.8353847999999</v>
      </c>
      <c r="J19" s="85">
        <v>1198.7837198</v>
      </c>
    </row>
    <row r="20" spans="1:12" s="62" customFormat="1" ht="18.899999999999999" customHeight="1" x14ac:dyDescent="0.3">
      <c r="A20" s="84" t="s">
        <v>380</v>
      </c>
      <c r="B20" s="69">
        <v>13742</v>
      </c>
      <c r="C20" s="70">
        <v>1232.6874776</v>
      </c>
      <c r="D20" s="70">
        <v>1269.1283052000001</v>
      </c>
      <c r="E20" s="69">
        <v>15067</v>
      </c>
      <c r="F20" s="70">
        <v>1226.654726</v>
      </c>
      <c r="G20" s="70">
        <v>1212.9604446999999</v>
      </c>
      <c r="H20" s="69">
        <v>13386</v>
      </c>
      <c r="I20" s="70">
        <v>1063.647199</v>
      </c>
      <c r="J20" s="85">
        <v>1029.9468492999999</v>
      </c>
    </row>
    <row r="21" spans="1:12" s="62" customFormat="1" ht="18.899999999999999" customHeight="1" x14ac:dyDescent="0.3">
      <c r="A21" s="86" t="s">
        <v>172</v>
      </c>
      <c r="B21" s="87">
        <v>169998</v>
      </c>
      <c r="C21" s="88">
        <v>1021.8313838</v>
      </c>
      <c r="D21" s="88">
        <v>838.16346963000001</v>
      </c>
      <c r="E21" s="87">
        <v>162024</v>
      </c>
      <c r="F21" s="88">
        <v>946.26921460000005</v>
      </c>
      <c r="G21" s="88">
        <v>788.55984122999996</v>
      </c>
      <c r="H21" s="87">
        <v>146727</v>
      </c>
      <c r="I21" s="88">
        <v>831.19200570999999</v>
      </c>
      <c r="J21" s="89">
        <v>782.14098593000006</v>
      </c>
    </row>
    <row r="22" spans="1:12" ht="18.899999999999999" customHeight="1" x14ac:dyDescent="0.25">
      <c r="A22" s="90" t="s">
        <v>29</v>
      </c>
      <c r="B22" s="91">
        <v>857572</v>
      </c>
      <c r="C22" s="92">
        <v>668.71331644999998</v>
      </c>
      <c r="D22" s="92">
        <v>659.77300299000001</v>
      </c>
      <c r="E22" s="91">
        <v>886161</v>
      </c>
      <c r="F22" s="92">
        <v>647.85996484999998</v>
      </c>
      <c r="G22" s="92">
        <v>626.52221315999998</v>
      </c>
      <c r="H22" s="91">
        <v>933288</v>
      </c>
      <c r="I22" s="92">
        <v>649.23434162000001</v>
      </c>
      <c r="J22" s="93">
        <v>649.23434162000001</v>
      </c>
      <c r="K22" s="94"/>
      <c r="L22" s="94"/>
    </row>
    <row r="23" spans="1:12" ht="18.899999999999999" customHeight="1" x14ac:dyDescent="0.25">
      <c r="A23" s="77" t="s">
        <v>427</v>
      </c>
    </row>
    <row r="25" spans="1:12" ht="15.6" x14ac:dyDescent="0.3">
      <c r="A25" s="123" t="s">
        <v>464</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446</v>
      </c>
      <c r="B1" s="61"/>
      <c r="C1" s="61"/>
      <c r="D1" s="61"/>
      <c r="E1" s="61"/>
      <c r="F1" s="61"/>
      <c r="G1" s="61"/>
      <c r="H1" s="61"/>
      <c r="I1" s="61"/>
      <c r="J1" s="61"/>
    </row>
    <row r="2" spans="1:16" s="62" customFormat="1" ht="18.899999999999999" customHeight="1" x14ac:dyDescent="0.3">
      <c r="A2" s="1" t="s">
        <v>447</v>
      </c>
      <c r="B2" s="63"/>
      <c r="C2" s="63"/>
      <c r="D2" s="63"/>
      <c r="E2" s="63"/>
      <c r="F2" s="63"/>
      <c r="G2" s="63"/>
      <c r="H2" s="63"/>
      <c r="I2" s="63"/>
      <c r="J2" s="63"/>
    </row>
    <row r="3" spans="1:16" s="66" customFormat="1" ht="31.2"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56.25" customHeight="1" x14ac:dyDescent="0.3">
      <c r="A4" s="95" t="s">
        <v>394</v>
      </c>
      <c r="B4" s="69">
        <v>4993</v>
      </c>
      <c r="C4" s="70">
        <v>652.33864645999995</v>
      </c>
      <c r="D4" s="70">
        <v>746.10268452000003</v>
      </c>
      <c r="E4" s="69">
        <v>3799</v>
      </c>
      <c r="F4" s="70">
        <v>497.25130890000003</v>
      </c>
      <c r="G4" s="70">
        <v>500.18689194000001</v>
      </c>
      <c r="H4" s="69">
        <v>4655</v>
      </c>
      <c r="I4" s="70">
        <v>635.32141394999996</v>
      </c>
      <c r="J4" s="85">
        <v>703.48296848999996</v>
      </c>
    </row>
    <row r="5" spans="1:16" s="62" customFormat="1" ht="56.25" customHeight="1" x14ac:dyDescent="0.3">
      <c r="A5" s="95" t="s">
        <v>384</v>
      </c>
      <c r="B5" s="69">
        <v>624</v>
      </c>
      <c r="C5" s="70">
        <v>400.25657473000001</v>
      </c>
      <c r="D5" s="70">
        <v>756.84475844999997</v>
      </c>
      <c r="E5" s="69">
        <v>604</v>
      </c>
      <c r="F5" s="70">
        <v>421.19944212000001</v>
      </c>
      <c r="G5" s="70">
        <v>726.42447064999999</v>
      </c>
      <c r="H5" s="69">
        <v>833</v>
      </c>
      <c r="I5" s="70">
        <v>656.42237982999995</v>
      </c>
      <c r="J5" s="85">
        <v>1069.949302</v>
      </c>
    </row>
    <row r="6" spans="1:16" s="62" customFormat="1" ht="56.25" customHeight="1" x14ac:dyDescent="0.3">
      <c r="A6" s="95" t="s">
        <v>395</v>
      </c>
      <c r="B6" s="69">
        <v>7994</v>
      </c>
      <c r="C6" s="70">
        <v>541.41550964999999</v>
      </c>
      <c r="D6" s="70">
        <v>919.55622748999997</v>
      </c>
      <c r="E6" s="69">
        <v>7908</v>
      </c>
      <c r="F6" s="70">
        <v>525.76291470000001</v>
      </c>
      <c r="G6" s="70">
        <v>812.28221872999995</v>
      </c>
      <c r="H6" s="69">
        <v>9030</v>
      </c>
      <c r="I6" s="70">
        <v>624.39496612000005</v>
      </c>
      <c r="J6" s="85">
        <v>842.62739948000001</v>
      </c>
    </row>
    <row r="7" spans="1:16" s="62" customFormat="1" ht="56.25" customHeight="1" x14ac:dyDescent="0.3">
      <c r="A7" s="95" t="s">
        <v>393</v>
      </c>
      <c r="B7" s="69">
        <v>7885</v>
      </c>
      <c r="C7" s="70">
        <v>692.63879128999997</v>
      </c>
      <c r="D7" s="70">
        <v>923.22730374000002</v>
      </c>
      <c r="E7" s="69">
        <v>7390</v>
      </c>
      <c r="F7" s="70">
        <v>648.87171832000001</v>
      </c>
      <c r="G7" s="70">
        <v>909.26453532999994</v>
      </c>
      <c r="H7" s="69">
        <v>8485</v>
      </c>
      <c r="I7" s="70">
        <v>749.88952717999996</v>
      </c>
      <c r="J7" s="85">
        <v>1007.9272742000001</v>
      </c>
    </row>
    <row r="8" spans="1:16" s="62" customFormat="1" ht="56.25" customHeight="1" x14ac:dyDescent="0.3">
      <c r="A8" s="95" t="s">
        <v>398</v>
      </c>
      <c r="B8" s="69">
        <v>680</v>
      </c>
      <c r="C8" s="70">
        <v>437.58043758000002</v>
      </c>
      <c r="D8" s="70">
        <v>781.94670632999998</v>
      </c>
      <c r="E8" s="69">
        <v>933</v>
      </c>
      <c r="F8" s="70">
        <v>582.39700374999995</v>
      </c>
      <c r="G8" s="70">
        <v>1035.2284724000001</v>
      </c>
      <c r="H8" s="69">
        <v>1203</v>
      </c>
      <c r="I8" s="70">
        <v>729.53305033000004</v>
      </c>
      <c r="J8" s="85">
        <v>1213.5480536</v>
      </c>
    </row>
    <row r="9" spans="1:16" s="62" customFormat="1" ht="56.25" customHeight="1" x14ac:dyDescent="0.3">
      <c r="A9" s="95" t="s">
        <v>399</v>
      </c>
      <c r="B9" s="69">
        <v>1109</v>
      </c>
      <c r="C9" s="70">
        <v>801.30057803</v>
      </c>
      <c r="D9" s="70">
        <v>1051.4442663</v>
      </c>
      <c r="E9" s="69">
        <v>669</v>
      </c>
      <c r="F9" s="70">
        <v>533.06772908000005</v>
      </c>
      <c r="G9" s="70">
        <v>816.86403309000002</v>
      </c>
      <c r="H9" s="69">
        <v>716</v>
      </c>
      <c r="I9" s="70">
        <v>602.18671152000002</v>
      </c>
      <c r="J9" s="85">
        <v>788.37528836000001</v>
      </c>
    </row>
    <row r="10" spans="1:16" s="62" customFormat="1" ht="56.25" customHeight="1" x14ac:dyDescent="0.3">
      <c r="A10" s="95" t="s">
        <v>400</v>
      </c>
      <c r="B10" s="69">
        <v>1922</v>
      </c>
      <c r="C10" s="70">
        <v>1192.3076923000001</v>
      </c>
      <c r="D10" s="70">
        <v>2735.1382527000001</v>
      </c>
      <c r="E10" s="69">
        <v>1477</v>
      </c>
      <c r="F10" s="70">
        <v>847.87600458999998</v>
      </c>
      <c r="G10" s="70">
        <v>1228.9153607999999</v>
      </c>
      <c r="H10" s="69">
        <v>4482</v>
      </c>
      <c r="I10" s="70">
        <v>2771.7996288999998</v>
      </c>
      <c r="J10" s="85">
        <v>1505.5836641999999</v>
      </c>
    </row>
    <row r="11" spans="1:16" s="62" customFormat="1" ht="56.25" customHeight="1" x14ac:dyDescent="0.3">
      <c r="A11" s="95" t="s">
        <v>387</v>
      </c>
      <c r="B11" s="69">
        <v>3412</v>
      </c>
      <c r="C11" s="70">
        <v>747.58983348000004</v>
      </c>
      <c r="D11" s="70">
        <v>1417.3260433999999</v>
      </c>
      <c r="E11" s="69">
        <v>3763</v>
      </c>
      <c r="F11" s="70">
        <v>715.12732801000004</v>
      </c>
      <c r="G11" s="70">
        <v>1369.2952376000001</v>
      </c>
      <c r="H11" s="69">
        <v>4580</v>
      </c>
      <c r="I11" s="70">
        <v>825.82041111000001</v>
      </c>
      <c r="J11" s="85">
        <v>1363.8977497999999</v>
      </c>
    </row>
    <row r="12" spans="1:16" s="62" customFormat="1" ht="56.25" customHeight="1" x14ac:dyDescent="0.3">
      <c r="A12" s="95" t="s">
        <v>388</v>
      </c>
      <c r="B12" s="69">
        <v>2717</v>
      </c>
      <c r="C12" s="70">
        <v>501.01419878000002</v>
      </c>
      <c r="D12" s="70">
        <v>889.20833855000001</v>
      </c>
      <c r="E12" s="69">
        <v>3095</v>
      </c>
      <c r="F12" s="70">
        <v>538.91694236000001</v>
      </c>
      <c r="G12" s="70">
        <v>910.84469208999997</v>
      </c>
      <c r="H12" s="69">
        <v>4171</v>
      </c>
      <c r="I12" s="70">
        <v>685.56870479999998</v>
      </c>
      <c r="J12" s="85">
        <v>1053.3727558999999</v>
      </c>
    </row>
    <row r="13" spans="1:16" s="62" customFormat="1" ht="56.25" customHeight="1" x14ac:dyDescent="0.3">
      <c r="A13" s="95" t="s">
        <v>396</v>
      </c>
      <c r="B13" s="69">
        <v>2521</v>
      </c>
      <c r="C13" s="70">
        <v>645.91339994999998</v>
      </c>
      <c r="D13" s="70">
        <v>1353.4280573999999</v>
      </c>
      <c r="E13" s="69">
        <v>2303</v>
      </c>
      <c r="F13" s="70">
        <v>548.07234649999998</v>
      </c>
      <c r="G13" s="70">
        <v>936.90748004</v>
      </c>
      <c r="H13" s="69">
        <v>3798</v>
      </c>
      <c r="I13" s="70">
        <v>885.52110048999998</v>
      </c>
      <c r="J13" s="85">
        <v>1637.293817</v>
      </c>
    </row>
    <row r="14" spans="1:16" s="62" customFormat="1" ht="56.25" customHeight="1" x14ac:dyDescent="0.3">
      <c r="A14" s="95" t="s">
        <v>397</v>
      </c>
      <c r="B14" s="69">
        <v>3683</v>
      </c>
      <c r="C14" s="70">
        <v>916.16915423</v>
      </c>
      <c r="D14" s="70">
        <v>1651.5776722000001</v>
      </c>
      <c r="E14" s="69">
        <v>2866</v>
      </c>
      <c r="F14" s="70">
        <v>668.06526807</v>
      </c>
      <c r="G14" s="70">
        <v>1253.641034</v>
      </c>
      <c r="H14" s="69">
        <v>4371</v>
      </c>
      <c r="I14" s="70">
        <v>938.58707321999998</v>
      </c>
      <c r="J14" s="85">
        <v>1653.1580509999999</v>
      </c>
    </row>
    <row r="15" spans="1:16" s="62" customFormat="1" ht="56.25" customHeight="1" x14ac:dyDescent="0.3">
      <c r="A15" s="95" t="s">
        <v>389</v>
      </c>
      <c r="B15" s="69">
        <v>1893</v>
      </c>
      <c r="C15" s="70">
        <v>579.60808327999996</v>
      </c>
      <c r="D15" s="70">
        <v>1239.4297856000001</v>
      </c>
      <c r="E15" s="69">
        <v>2016</v>
      </c>
      <c r="F15" s="70">
        <v>604.49775111999998</v>
      </c>
      <c r="G15" s="70">
        <v>1054.4585537999999</v>
      </c>
      <c r="H15" s="69">
        <v>3155</v>
      </c>
      <c r="I15" s="70">
        <v>951.73453997000001</v>
      </c>
      <c r="J15" s="85">
        <v>1640.1099463</v>
      </c>
    </row>
    <row r="16" spans="1:16" s="62" customFormat="1" ht="56.25" customHeight="1" x14ac:dyDescent="0.3">
      <c r="A16" s="95" t="s">
        <v>392</v>
      </c>
      <c r="B16" s="69">
        <v>1582</v>
      </c>
      <c r="C16" s="70">
        <v>862.59541984999998</v>
      </c>
      <c r="D16" s="70">
        <v>1758.3467312</v>
      </c>
      <c r="E16" s="69">
        <v>1185</v>
      </c>
      <c r="F16" s="70">
        <v>604.90045941999995</v>
      </c>
      <c r="G16" s="70">
        <v>1232.3076429</v>
      </c>
      <c r="H16" s="69">
        <v>1727</v>
      </c>
      <c r="I16" s="70">
        <v>872.66296108999995</v>
      </c>
      <c r="J16" s="85">
        <v>1786.1505299</v>
      </c>
    </row>
    <row r="17" spans="1:12" s="62" customFormat="1" ht="56.25" customHeight="1" x14ac:dyDescent="0.3">
      <c r="A17" s="95" t="s">
        <v>391</v>
      </c>
      <c r="B17" s="69">
        <v>7482</v>
      </c>
      <c r="C17" s="70">
        <v>911.54970760000003</v>
      </c>
      <c r="D17" s="70">
        <v>2005.5442211</v>
      </c>
      <c r="E17" s="69">
        <v>10589</v>
      </c>
      <c r="F17" s="70">
        <v>1172.5168862999999</v>
      </c>
      <c r="G17" s="70">
        <v>2241.1167034</v>
      </c>
      <c r="H17" s="69">
        <v>11883</v>
      </c>
      <c r="I17" s="70">
        <v>1262.8055260000001</v>
      </c>
      <c r="J17" s="85">
        <v>2373.7430236</v>
      </c>
    </row>
    <row r="18" spans="1:12" s="62" customFormat="1" ht="56.25" customHeight="1" x14ac:dyDescent="0.3">
      <c r="A18" s="95" t="s">
        <v>390</v>
      </c>
      <c r="B18" s="69">
        <v>3394</v>
      </c>
      <c r="C18" s="70">
        <v>996.18432639000002</v>
      </c>
      <c r="D18" s="70">
        <v>2188.1846552000002</v>
      </c>
      <c r="E18" s="69">
        <v>4061</v>
      </c>
      <c r="F18" s="70">
        <v>1157.3097749000001</v>
      </c>
      <c r="G18" s="70">
        <v>2099.7422110000002</v>
      </c>
      <c r="H18" s="69">
        <v>4918</v>
      </c>
      <c r="I18" s="70">
        <v>1362.7043501999999</v>
      </c>
      <c r="J18" s="85">
        <v>2444.8489767000001</v>
      </c>
    </row>
    <row r="19" spans="1:12" s="62" customFormat="1" ht="18.600000000000001" customHeight="1" x14ac:dyDescent="0.3">
      <c r="A19" s="86" t="s">
        <v>170</v>
      </c>
      <c r="B19" s="87">
        <v>51891</v>
      </c>
      <c r="C19" s="88">
        <v>696.17773723000005</v>
      </c>
      <c r="D19" s="88">
        <v>1106.1086624</v>
      </c>
      <c r="E19" s="87">
        <v>52658</v>
      </c>
      <c r="F19" s="88">
        <v>680.03719295999997</v>
      </c>
      <c r="G19" s="88">
        <v>966.90768187000003</v>
      </c>
      <c r="H19" s="87">
        <v>68007</v>
      </c>
      <c r="I19" s="88">
        <v>875.05951078999999</v>
      </c>
      <c r="J19" s="89">
        <v>1348.0139380000001</v>
      </c>
    </row>
    <row r="20" spans="1:12" ht="18.899999999999999" customHeight="1" x14ac:dyDescent="0.25">
      <c r="A20" s="90" t="s">
        <v>29</v>
      </c>
      <c r="B20" s="91">
        <v>857572</v>
      </c>
      <c r="C20" s="92">
        <v>668.71331644999998</v>
      </c>
      <c r="D20" s="92">
        <v>659.77300299000001</v>
      </c>
      <c r="E20" s="91">
        <v>886161</v>
      </c>
      <c r="F20" s="92">
        <v>647.85996484999998</v>
      </c>
      <c r="G20" s="92">
        <v>626.52221315999998</v>
      </c>
      <c r="H20" s="91">
        <v>933288</v>
      </c>
      <c r="I20" s="92">
        <v>649.23434162000001</v>
      </c>
      <c r="J20" s="93">
        <v>649.23434162000001</v>
      </c>
      <c r="K20" s="94"/>
      <c r="L20" s="94"/>
    </row>
    <row r="21" spans="1:12" ht="18.899999999999999" customHeight="1" x14ac:dyDescent="0.25">
      <c r="A21" s="77" t="s">
        <v>427</v>
      </c>
    </row>
    <row r="23" spans="1:12" ht="15.6" x14ac:dyDescent="0.3">
      <c r="A23" s="123" t="s">
        <v>464</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440</v>
      </c>
      <c r="B1" s="61"/>
      <c r="C1" s="61"/>
      <c r="D1" s="61"/>
      <c r="E1" s="61"/>
    </row>
    <row r="2" spans="1:8" s="62" customFormat="1" ht="18.899999999999999" customHeight="1" x14ac:dyDescent="0.3">
      <c r="A2" s="1" t="s">
        <v>467</v>
      </c>
      <c r="B2" s="63"/>
      <c r="C2" s="63"/>
      <c r="D2" s="63"/>
      <c r="E2" s="96"/>
    </row>
    <row r="3" spans="1:8" ht="46.8" x14ac:dyDescent="0.25">
      <c r="A3" s="81" t="s">
        <v>30</v>
      </c>
      <c r="B3" s="82" t="s">
        <v>433</v>
      </c>
      <c r="C3" s="82" t="s">
        <v>434</v>
      </c>
      <c r="D3" s="83" t="s">
        <v>435</v>
      </c>
      <c r="H3" s="79"/>
    </row>
    <row r="4" spans="1:8" ht="18.899999999999999" customHeight="1" x14ac:dyDescent="0.25">
      <c r="A4" s="84" t="s">
        <v>177</v>
      </c>
      <c r="B4" s="85">
        <v>540.66939234999995</v>
      </c>
      <c r="C4" s="85">
        <v>598.06722510999998</v>
      </c>
      <c r="D4" s="85">
        <v>488.61090453000003</v>
      </c>
      <c r="F4" s="41"/>
      <c r="G4" s="42"/>
      <c r="H4" s="42"/>
    </row>
    <row r="5" spans="1:8" ht="18.899999999999999" customHeight="1" x14ac:dyDescent="0.25">
      <c r="A5" s="84" t="s">
        <v>33</v>
      </c>
      <c r="B5" s="85">
        <v>732.30543187000001</v>
      </c>
      <c r="C5" s="85">
        <v>554.58872061</v>
      </c>
      <c r="D5" s="85">
        <v>605.43228923000004</v>
      </c>
      <c r="F5" s="59"/>
      <c r="G5" s="58"/>
      <c r="H5" s="58"/>
    </row>
    <row r="6" spans="1:8" ht="18.899999999999999" customHeight="1" x14ac:dyDescent="0.25">
      <c r="A6" s="84" t="s">
        <v>32</v>
      </c>
      <c r="B6" s="85">
        <v>648.46694964999995</v>
      </c>
      <c r="C6" s="85">
        <v>635.98224135999999</v>
      </c>
      <c r="D6" s="85">
        <v>655.5102286</v>
      </c>
      <c r="F6" s="59"/>
      <c r="G6" s="58"/>
      <c r="H6" s="58"/>
    </row>
    <row r="7" spans="1:8" ht="18.899999999999999" customHeight="1" x14ac:dyDescent="0.25">
      <c r="A7" s="84" t="s">
        <v>31</v>
      </c>
      <c r="B7" s="85">
        <v>842.18831331000001</v>
      </c>
      <c r="C7" s="85">
        <v>818.58183864</v>
      </c>
      <c r="D7" s="85">
        <v>955.23685755999998</v>
      </c>
      <c r="F7" s="59"/>
      <c r="G7" s="58"/>
      <c r="H7" s="58"/>
    </row>
    <row r="8" spans="1:8" ht="18.899999999999999" customHeight="1" x14ac:dyDescent="0.25">
      <c r="A8" s="84" t="s">
        <v>176</v>
      </c>
      <c r="B8" s="85">
        <v>1099.2382841000001</v>
      </c>
      <c r="C8" s="85">
        <v>1035.9391012999999</v>
      </c>
      <c r="D8" s="85">
        <v>860.93478855000001</v>
      </c>
      <c r="F8" s="59"/>
      <c r="G8" s="58"/>
      <c r="H8" s="58"/>
    </row>
    <row r="9" spans="1:8" ht="18.899999999999999" customHeight="1" x14ac:dyDescent="0.25">
      <c r="A9" s="84" t="s">
        <v>175</v>
      </c>
      <c r="B9" s="85">
        <v>417.11686421000002</v>
      </c>
      <c r="C9" s="85">
        <v>365.00260030999999</v>
      </c>
      <c r="D9" s="85">
        <v>314.79709156000001</v>
      </c>
      <c r="F9" s="51"/>
      <c r="G9" s="50"/>
    </row>
    <row r="10" spans="1:8" ht="18.899999999999999" customHeight="1" x14ac:dyDescent="0.25">
      <c r="A10" s="84" t="s">
        <v>36</v>
      </c>
      <c r="B10" s="85">
        <v>455.06335672</v>
      </c>
      <c r="C10" s="85">
        <v>442.28575315000001</v>
      </c>
      <c r="D10" s="85">
        <v>404.28464296999999</v>
      </c>
      <c r="F10" s="59"/>
      <c r="G10" s="58"/>
      <c r="H10" s="58"/>
    </row>
    <row r="11" spans="1:8" ht="18.899999999999999" customHeight="1" x14ac:dyDescent="0.25">
      <c r="A11" s="84" t="s">
        <v>35</v>
      </c>
      <c r="B11" s="85">
        <v>489.54347797999998</v>
      </c>
      <c r="C11" s="85">
        <v>444.11289029</v>
      </c>
      <c r="D11" s="85">
        <v>463.99534927000002</v>
      </c>
      <c r="F11" s="59"/>
      <c r="G11" s="58"/>
      <c r="H11" s="58"/>
    </row>
    <row r="12" spans="1:8" ht="18.899999999999999" customHeight="1" x14ac:dyDescent="0.25">
      <c r="A12" s="84" t="s">
        <v>34</v>
      </c>
      <c r="B12" s="85">
        <v>589.45739374000004</v>
      </c>
      <c r="C12" s="85">
        <v>575.05804220000005</v>
      </c>
      <c r="D12" s="85">
        <v>591.32033722999995</v>
      </c>
      <c r="F12" s="59"/>
      <c r="G12" s="58"/>
      <c r="H12" s="58"/>
    </row>
    <row r="13" spans="1:8" ht="18.899999999999999" customHeight="1" x14ac:dyDescent="0.25">
      <c r="A13" s="84" t="s">
        <v>178</v>
      </c>
      <c r="B13" s="85">
        <v>808.71476586999995</v>
      </c>
      <c r="C13" s="85">
        <v>781.87867971000003</v>
      </c>
      <c r="D13" s="85">
        <v>879.90139962000001</v>
      </c>
      <c r="F13" s="59"/>
      <c r="G13" s="58"/>
      <c r="H13" s="58"/>
    </row>
    <row r="14" spans="1:8" ht="18.899999999999999" customHeight="1" x14ac:dyDescent="0.25">
      <c r="A14" s="84" t="s">
        <v>154</v>
      </c>
      <c r="B14" s="85">
        <v>3476.6724398000001</v>
      </c>
      <c r="C14" s="85">
        <v>5731.3937820000001</v>
      </c>
      <c r="D14" s="85">
        <v>7182.2147545999997</v>
      </c>
      <c r="H14" s="79"/>
    </row>
    <row r="15" spans="1:8" ht="18.899999999999999" customHeight="1" x14ac:dyDescent="0.25">
      <c r="A15" s="77" t="s">
        <v>427</v>
      </c>
    </row>
    <row r="17" spans="1:8" ht="15.6" x14ac:dyDescent="0.3">
      <c r="A17" s="123" t="s">
        <v>464</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C4785-BA19-4B77-A6FA-F495661363C0}">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4" t="s">
        <v>465</v>
      </c>
      <c r="B1" s="97"/>
      <c r="C1" s="98"/>
      <c r="D1" s="98"/>
    </row>
    <row r="2" spans="1:8" s="62" customFormat="1" ht="18.899999999999999" customHeight="1" x14ac:dyDescent="0.3">
      <c r="A2" s="81" t="s">
        <v>293</v>
      </c>
      <c r="B2" s="122" t="s">
        <v>292</v>
      </c>
      <c r="C2" s="99"/>
      <c r="D2" s="98"/>
      <c r="E2" s="99"/>
    </row>
    <row r="3" spans="1:8" ht="18.899999999999999" customHeight="1" x14ac:dyDescent="0.25">
      <c r="A3" s="84" t="s">
        <v>282</v>
      </c>
      <c r="B3" s="100">
        <v>7.5500087999999999E-7</v>
      </c>
      <c r="H3" s="79"/>
    </row>
    <row r="4" spans="1:8" ht="18.899999999999999" customHeight="1" x14ac:dyDescent="0.25">
      <c r="A4" s="84" t="s">
        <v>283</v>
      </c>
      <c r="B4" s="100">
        <v>2.8454889000000001E-6</v>
      </c>
      <c r="H4" s="79"/>
    </row>
    <row r="5" spans="1:8" ht="18.899999999999999" customHeight="1" x14ac:dyDescent="0.25">
      <c r="A5" s="84" t="s">
        <v>284</v>
      </c>
      <c r="B5" s="100">
        <v>4.6500089999999998E-7</v>
      </c>
      <c r="H5" s="79"/>
    </row>
    <row r="6" spans="1:8" ht="18.899999999999999" customHeight="1" x14ac:dyDescent="0.25">
      <c r="A6" s="84" t="s">
        <v>288</v>
      </c>
      <c r="B6" s="100">
        <v>0.87411348690000001</v>
      </c>
      <c r="H6" s="79"/>
    </row>
    <row r="7" spans="1:8" ht="18.899999999999999" customHeight="1" x14ac:dyDescent="0.25">
      <c r="A7" s="84" t="s">
        <v>289</v>
      </c>
      <c r="B7" s="100">
        <v>0.82162910830000002</v>
      </c>
      <c r="H7" s="79"/>
    </row>
    <row r="8" spans="1:8" ht="18.899999999999999" customHeight="1" x14ac:dyDescent="0.25">
      <c r="A8" s="84" t="s">
        <v>285</v>
      </c>
      <c r="B8" s="100">
        <v>5.0670597000000001E-7</v>
      </c>
      <c r="H8" s="79"/>
    </row>
    <row r="9" spans="1:8" ht="18.899999999999999" customHeight="1" x14ac:dyDescent="0.25">
      <c r="A9" s="84" t="s">
        <v>286</v>
      </c>
      <c r="B9" s="100">
        <v>1.4481041000000001E-8</v>
      </c>
      <c r="H9" s="79"/>
    </row>
    <row r="10" spans="1:8" ht="18.899999999999999" customHeight="1" x14ac:dyDescent="0.25">
      <c r="A10" s="84" t="s">
        <v>287</v>
      </c>
      <c r="B10" s="100">
        <v>1.101598E-14</v>
      </c>
      <c r="H10" s="79"/>
    </row>
    <row r="11" spans="1:8" ht="18.899999999999999" customHeight="1" x14ac:dyDescent="0.25">
      <c r="A11" s="84" t="s">
        <v>290</v>
      </c>
      <c r="B11" s="100">
        <v>0.64804603709999997</v>
      </c>
      <c r="H11" s="79"/>
    </row>
    <row r="12" spans="1:8" ht="18.899999999999999" customHeight="1" x14ac:dyDescent="0.25">
      <c r="A12" s="84" t="s">
        <v>291</v>
      </c>
      <c r="B12" s="100">
        <v>0.1443396706</v>
      </c>
      <c r="H12" s="79"/>
    </row>
    <row r="13" spans="1:8" ht="18.899999999999999" customHeight="1" x14ac:dyDescent="0.25">
      <c r="A13" s="77" t="s">
        <v>466</v>
      </c>
      <c r="B13" s="79"/>
    </row>
    <row r="15" spans="1:8" ht="15.6" x14ac:dyDescent="0.3">
      <c r="A15" s="123" t="s">
        <v>464</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RHA-Chapter7-Acute-days-rates</dc:title>
  <dc:creator>rodm</dc:creator>
  <cp:lastModifiedBy>Lindsey Dahl</cp:lastModifiedBy>
  <cp:lastPrinted>2024-06-05T19:11:10Z</cp:lastPrinted>
  <dcterms:created xsi:type="dcterms:W3CDTF">2012-06-19T01:21:24Z</dcterms:created>
  <dcterms:modified xsi:type="dcterms:W3CDTF">2025-12-04T20:02:17Z</dcterms:modified>
</cp:coreProperties>
</file>